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7C5" lockStructure="1" lockWindows="1"/>
  <bookViews>
    <workbookView xWindow="240" yWindow="105" windowWidth="20115" windowHeight="7680" firstSheet="4" activeTab="4"/>
  </bookViews>
  <sheets>
    <sheet name="LMB" sheetId="1" state="hidden" r:id="rId1"/>
    <sheet name="SDA" sheetId="5" state="hidden" r:id="rId2"/>
    <sheet name="SDE" sheetId="7" state="hidden" r:id="rId3"/>
    <sheet name="UTB" sheetId="9" state="hidden" r:id="rId4"/>
    <sheet name="Disclaimer" sheetId="3" r:id="rId5"/>
    <sheet name="Std Deviation in Equity" sheetId="2" r:id="rId6"/>
    <sheet name="Std Deviation in Assets" sheetId="4" r:id="rId7"/>
  </sheets>
  <definedNames>
    <definedName name="Decision" localSheetId="1">SDA!$A$97</definedName>
    <definedName name="Decision" localSheetId="2">SDE!$A$97</definedName>
    <definedName name="Decision" localSheetId="3">UTB!$A$97</definedName>
    <definedName name="Decision">LMB!$A$97</definedName>
  </definedNames>
  <calcPr calcId="145621" iterateDelta="9.9999999999994451E-4" concurrentCalc="0"/>
</workbook>
</file>

<file path=xl/calcChain.xml><?xml version="1.0" encoding="utf-8"?>
<calcChain xmlns="http://schemas.openxmlformats.org/spreadsheetml/2006/main">
  <c r="T5" i="5" l="1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4" i="5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3" i="7"/>
  <c r="P96" i="9"/>
  <c r="Q96" i="9"/>
  <c r="O96" i="9"/>
  <c r="N96" i="9"/>
  <c r="M96" i="9"/>
  <c r="L96" i="9"/>
  <c r="P95" i="9"/>
  <c r="Q95" i="9"/>
  <c r="O95" i="9"/>
  <c r="N95" i="9"/>
  <c r="M95" i="9"/>
  <c r="L95" i="9"/>
  <c r="P94" i="9"/>
  <c r="Q94" i="9"/>
  <c r="O94" i="9"/>
  <c r="N94" i="9"/>
  <c r="M94" i="9"/>
  <c r="L94" i="9"/>
  <c r="P93" i="9"/>
  <c r="Q93" i="9"/>
  <c r="O93" i="9"/>
  <c r="N93" i="9"/>
  <c r="M93" i="9"/>
  <c r="L93" i="9"/>
  <c r="R93" i="9"/>
  <c r="P92" i="9"/>
  <c r="Q92" i="9"/>
  <c r="O92" i="9"/>
  <c r="N92" i="9"/>
  <c r="M92" i="9"/>
  <c r="L92" i="9"/>
  <c r="P91" i="9"/>
  <c r="Q91" i="9"/>
  <c r="O91" i="9"/>
  <c r="N91" i="9"/>
  <c r="M91" i="9"/>
  <c r="L91" i="9"/>
  <c r="P90" i="9"/>
  <c r="Q90" i="9"/>
  <c r="O90" i="9"/>
  <c r="N90" i="9"/>
  <c r="M90" i="9"/>
  <c r="L90" i="9"/>
  <c r="P89" i="9"/>
  <c r="Q89" i="9"/>
  <c r="O89" i="9"/>
  <c r="N89" i="9"/>
  <c r="M89" i="9"/>
  <c r="L89" i="9"/>
  <c r="P88" i="9"/>
  <c r="Q88" i="9"/>
  <c r="O88" i="9"/>
  <c r="N88" i="9"/>
  <c r="M88" i="9"/>
  <c r="L88" i="9"/>
  <c r="P87" i="9"/>
  <c r="Q87" i="9"/>
  <c r="O87" i="9"/>
  <c r="N87" i="9"/>
  <c r="M87" i="9"/>
  <c r="L87" i="9"/>
  <c r="P86" i="9"/>
  <c r="Q86" i="9"/>
  <c r="O86" i="9"/>
  <c r="N86" i="9"/>
  <c r="M86" i="9"/>
  <c r="L86" i="9"/>
  <c r="P85" i="9"/>
  <c r="Q85" i="9"/>
  <c r="O85" i="9"/>
  <c r="N85" i="9"/>
  <c r="M85" i="9"/>
  <c r="L85" i="9"/>
  <c r="P84" i="9"/>
  <c r="Q84" i="9"/>
  <c r="O84" i="9"/>
  <c r="N84" i="9"/>
  <c r="M84" i="9"/>
  <c r="L84" i="9"/>
  <c r="P83" i="9"/>
  <c r="Q83" i="9"/>
  <c r="O83" i="9"/>
  <c r="N83" i="9"/>
  <c r="M83" i="9"/>
  <c r="L83" i="9"/>
  <c r="P82" i="9"/>
  <c r="Q82" i="9"/>
  <c r="O82" i="9"/>
  <c r="N82" i="9"/>
  <c r="M82" i="9"/>
  <c r="L82" i="9"/>
  <c r="P81" i="9"/>
  <c r="Q81" i="9"/>
  <c r="O81" i="9"/>
  <c r="N81" i="9"/>
  <c r="M81" i="9"/>
  <c r="L81" i="9"/>
  <c r="P80" i="9"/>
  <c r="Q80" i="9"/>
  <c r="O80" i="9"/>
  <c r="N80" i="9"/>
  <c r="M80" i="9"/>
  <c r="L80" i="9"/>
  <c r="R80" i="9"/>
  <c r="P79" i="9"/>
  <c r="Q79" i="9"/>
  <c r="O79" i="9"/>
  <c r="N79" i="9"/>
  <c r="R79" i="9"/>
  <c r="M79" i="9"/>
  <c r="L79" i="9"/>
  <c r="P78" i="9"/>
  <c r="Q78" i="9"/>
  <c r="O78" i="9"/>
  <c r="N78" i="9"/>
  <c r="M78" i="9"/>
  <c r="L78" i="9"/>
  <c r="P77" i="9"/>
  <c r="Q77" i="9"/>
  <c r="O77" i="9"/>
  <c r="N77" i="9"/>
  <c r="M77" i="9"/>
  <c r="L77" i="9"/>
  <c r="P76" i="9"/>
  <c r="Q76" i="9"/>
  <c r="O76" i="9"/>
  <c r="N76" i="9"/>
  <c r="M76" i="9"/>
  <c r="L76" i="9"/>
  <c r="Q75" i="9"/>
  <c r="P75" i="9"/>
  <c r="O75" i="9"/>
  <c r="N75" i="9"/>
  <c r="M75" i="9"/>
  <c r="L75" i="9"/>
  <c r="P74" i="9"/>
  <c r="Q74" i="9"/>
  <c r="O74" i="9"/>
  <c r="N74" i="9"/>
  <c r="M74" i="9"/>
  <c r="L74" i="9"/>
  <c r="P73" i="9"/>
  <c r="Q73" i="9"/>
  <c r="O73" i="9"/>
  <c r="N73" i="9"/>
  <c r="M73" i="9"/>
  <c r="L73" i="9"/>
  <c r="P72" i="9"/>
  <c r="Q72" i="9"/>
  <c r="O72" i="9"/>
  <c r="N72" i="9"/>
  <c r="M72" i="9"/>
  <c r="L72" i="9"/>
  <c r="P71" i="9"/>
  <c r="Q71" i="9"/>
  <c r="O71" i="9"/>
  <c r="N71" i="9"/>
  <c r="M71" i="9"/>
  <c r="L71" i="9"/>
  <c r="Q70" i="9"/>
  <c r="P70" i="9"/>
  <c r="O70" i="9"/>
  <c r="N70" i="9"/>
  <c r="M70" i="9"/>
  <c r="R70" i="9"/>
  <c r="L70" i="9"/>
  <c r="P69" i="9"/>
  <c r="Q69" i="9"/>
  <c r="O69" i="9"/>
  <c r="N69" i="9"/>
  <c r="M69" i="9"/>
  <c r="L69" i="9"/>
  <c r="P68" i="9"/>
  <c r="Q68" i="9"/>
  <c r="O68" i="9"/>
  <c r="N68" i="9"/>
  <c r="M68" i="9"/>
  <c r="L68" i="9"/>
  <c r="Q67" i="9"/>
  <c r="P67" i="9"/>
  <c r="O67" i="9"/>
  <c r="N67" i="9"/>
  <c r="M67" i="9"/>
  <c r="L67" i="9"/>
  <c r="P66" i="9"/>
  <c r="Q66" i="9"/>
  <c r="O66" i="9"/>
  <c r="N66" i="9"/>
  <c r="M66" i="9"/>
  <c r="L66" i="9"/>
  <c r="P65" i="9"/>
  <c r="Q65" i="9"/>
  <c r="O65" i="9"/>
  <c r="N65" i="9"/>
  <c r="M65" i="9"/>
  <c r="L65" i="9"/>
  <c r="P64" i="9"/>
  <c r="Q64" i="9"/>
  <c r="O64" i="9"/>
  <c r="N64" i="9"/>
  <c r="M64" i="9"/>
  <c r="L64" i="9"/>
  <c r="P63" i="9"/>
  <c r="Q63" i="9"/>
  <c r="O63" i="9"/>
  <c r="N63" i="9"/>
  <c r="M63" i="9"/>
  <c r="L63" i="9"/>
  <c r="P62" i="9"/>
  <c r="Q62" i="9"/>
  <c r="O62" i="9"/>
  <c r="N62" i="9"/>
  <c r="M62" i="9"/>
  <c r="L62" i="9"/>
  <c r="P61" i="9"/>
  <c r="Q61" i="9"/>
  <c r="O61" i="9"/>
  <c r="N61" i="9"/>
  <c r="M61" i="9"/>
  <c r="L61" i="9"/>
  <c r="R61" i="9"/>
  <c r="P60" i="9"/>
  <c r="Q60" i="9"/>
  <c r="O60" i="9"/>
  <c r="N60" i="9"/>
  <c r="M60" i="9"/>
  <c r="L60" i="9"/>
  <c r="P59" i="9"/>
  <c r="Q59" i="9"/>
  <c r="O59" i="9"/>
  <c r="N59" i="9"/>
  <c r="M59" i="9"/>
  <c r="L59" i="9"/>
  <c r="P58" i="9"/>
  <c r="Q58" i="9"/>
  <c r="O58" i="9"/>
  <c r="N58" i="9"/>
  <c r="M58" i="9"/>
  <c r="L58" i="9"/>
  <c r="P57" i="9"/>
  <c r="Q57" i="9"/>
  <c r="O57" i="9"/>
  <c r="N57" i="9"/>
  <c r="M57" i="9"/>
  <c r="L57" i="9"/>
  <c r="P56" i="9"/>
  <c r="Q56" i="9"/>
  <c r="O56" i="9"/>
  <c r="N56" i="9"/>
  <c r="M56" i="9"/>
  <c r="L56" i="9"/>
  <c r="P55" i="9"/>
  <c r="Q55" i="9"/>
  <c r="O55" i="9"/>
  <c r="N55" i="9"/>
  <c r="M55" i="9"/>
  <c r="L55" i="9"/>
  <c r="P54" i="9"/>
  <c r="Q54" i="9"/>
  <c r="O54" i="9"/>
  <c r="N54" i="9"/>
  <c r="M54" i="9"/>
  <c r="L54" i="9"/>
  <c r="P53" i="9"/>
  <c r="Q53" i="9"/>
  <c r="O53" i="9"/>
  <c r="N53" i="9"/>
  <c r="M53" i="9"/>
  <c r="L53" i="9"/>
  <c r="P52" i="9"/>
  <c r="Q52" i="9"/>
  <c r="O52" i="9"/>
  <c r="N52" i="9"/>
  <c r="M52" i="9"/>
  <c r="L52" i="9"/>
  <c r="P51" i="9"/>
  <c r="Q51" i="9"/>
  <c r="O51" i="9"/>
  <c r="N51" i="9"/>
  <c r="M51" i="9"/>
  <c r="L51" i="9"/>
  <c r="R51" i="9"/>
  <c r="P50" i="9"/>
  <c r="Q50" i="9"/>
  <c r="O50" i="9"/>
  <c r="N50" i="9"/>
  <c r="M50" i="9"/>
  <c r="L50" i="9"/>
  <c r="P49" i="9"/>
  <c r="Q49" i="9"/>
  <c r="O49" i="9"/>
  <c r="N49" i="9"/>
  <c r="M49" i="9"/>
  <c r="L49" i="9"/>
  <c r="P48" i="9"/>
  <c r="Q48" i="9"/>
  <c r="O48" i="9"/>
  <c r="N48" i="9"/>
  <c r="M48" i="9"/>
  <c r="L48" i="9"/>
  <c r="R48" i="9"/>
  <c r="P47" i="9"/>
  <c r="Q47" i="9"/>
  <c r="O47" i="9"/>
  <c r="N47" i="9"/>
  <c r="R47" i="9"/>
  <c r="M47" i="9"/>
  <c r="L47" i="9"/>
  <c r="P46" i="9"/>
  <c r="Q46" i="9"/>
  <c r="O46" i="9"/>
  <c r="N46" i="9"/>
  <c r="M46" i="9"/>
  <c r="L46" i="9"/>
  <c r="P45" i="9"/>
  <c r="Q45" i="9"/>
  <c r="O45" i="9"/>
  <c r="N45" i="9"/>
  <c r="M45" i="9"/>
  <c r="L45" i="9"/>
  <c r="P44" i="9"/>
  <c r="Q44" i="9"/>
  <c r="O44" i="9"/>
  <c r="N44" i="9"/>
  <c r="M44" i="9"/>
  <c r="L44" i="9"/>
  <c r="Q43" i="9"/>
  <c r="P43" i="9"/>
  <c r="O43" i="9"/>
  <c r="N43" i="9"/>
  <c r="M43" i="9"/>
  <c r="L43" i="9"/>
  <c r="P42" i="9"/>
  <c r="Q42" i="9"/>
  <c r="O42" i="9"/>
  <c r="N42" i="9"/>
  <c r="M42" i="9"/>
  <c r="L42" i="9"/>
  <c r="P41" i="9"/>
  <c r="Q41" i="9"/>
  <c r="O41" i="9"/>
  <c r="N41" i="9"/>
  <c r="M41" i="9"/>
  <c r="L41" i="9"/>
  <c r="P40" i="9"/>
  <c r="Q40" i="9"/>
  <c r="O40" i="9"/>
  <c r="N40" i="9"/>
  <c r="M40" i="9"/>
  <c r="L40" i="9"/>
  <c r="P39" i="9"/>
  <c r="Q39" i="9"/>
  <c r="O39" i="9"/>
  <c r="N39" i="9"/>
  <c r="M39" i="9"/>
  <c r="L39" i="9"/>
  <c r="Q38" i="9"/>
  <c r="P38" i="9"/>
  <c r="O38" i="9"/>
  <c r="N38" i="9"/>
  <c r="M38" i="9"/>
  <c r="L38" i="9"/>
  <c r="P37" i="9"/>
  <c r="Q37" i="9"/>
  <c r="O37" i="9"/>
  <c r="N37" i="9"/>
  <c r="M37" i="9"/>
  <c r="L37" i="9"/>
  <c r="P36" i="9"/>
  <c r="Q36" i="9"/>
  <c r="O36" i="9"/>
  <c r="N36" i="9"/>
  <c r="M36" i="9"/>
  <c r="L36" i="9"/>
  <c r="P35" i="9"/>
  <c r="Q35" i="9"/>
  <c r="O35" i="9"/>
  <c r="N35" i="9"/>
  <c r="M35" i="9"/>
  <c r="L35" i="9"/>
  <c r="R35" i="9"/>
  <c r="P34" i="9"/>
  <c r="Q34" i="9"/>
  <c r="O34" i="9"/>
  <c r="N34" i="9"/>
  <c r="M34" i="9"/>
  <c r="L34" i="9"/>
  <c r="P33" i="9"/>
  <c r="Q33" i="9"/>
  <c r="O33" i="9"/>
  <c r="N33" i="9"/>
  <c r="M33" i="9"/>
  <c r="L33" i="9"/>
  <c r="P32" i="9"/>
  <c r="Q32" i="9"/>
  <c r="O32" i="9"/>
  <c r="N32" i="9"/>
  <c r="M32" i="9"/>
  <c r="L32" i="9"/>
  <c r="P31" i="9"/>
  <c r="Q31" i="9"/>
  <c r="O31" i="9"/>
  <c r="N31" i="9"/>
  <c r="R31" i="9"/>
  <c r="M31" i="9"/>
  <c r="L31" i="9"/>
  <c r="P30" i="9"/>
  <c r="Q30" i="9"/>
  <c r="O30" i="9"/>
  <c r="N30" i="9"/>
  <c r="M30" i="9"/>
  <c r="L30" i="9"/>
  <c r="P29" i="9"/>
  <c r="Q29" i="9"/>
  <c r="O29" i="9"/>
  <c r="N29" i="9"/>
  <c r="M29" i="9"/>
  <c r="L29" i="9"/>
  <c r="P28" i="9"/>
  <c r="Q28" i="9"/>
  <c r="O28" i="9"/>
  <c r="N28" i="9"/>
  <c r="M28" i="9"/>
  <c r="L28" i="9"/>
  <c r="P27" i="9"/>
  <c r="Q27" i="9"/>
  <c r="O27" i="9"/>
  <c r="N27" i="9"/>
  <c r="M27" i="9"/>
  <c r="L27" i="9"/>
  <c r="P26" i="9"/>
  <c r="Q26" i="9"/>
  <c r="O26" i="9"/>
  <c r="N26" i="9"/>
  <c r="M26" i="9"/>
  <c r="L26" i="9"/>
  <c r="P25" i="9"/>
  <c r="Q25" i="9"/>
  <c r="O25" i="9"/>
  <c r="N25" i="9"/>
  <c r="M25" i="9"/>
  <c r="L25" i="9"/>
  <c r="P24" i="9"/>
  <c r="Q24" i="9"/>
  <c r="O24" i="9"/>
  <c r="N24" i="9"/>
  <c r="M24" i="9"/>
  <c r="L24" i="9"/>
  <c r="P23" i="9"/>
  <c r="Q23" i="9"/>
  <c r="O23" i="9"/>
  <c r="N23" i="9"/>
  <c r="M23" i="9"/>
  <c r="L23" i="9"/>
  <c r="P22" i="9"/>
  <c r="Q22" i="9"/>
  <c r="O22" i="9"/>
  <c r="N22" i="9"/>
  <c r="M22" i="9"/>
  <c r="L22" i="9"/>
  <c r="P21" i="9"/>
  <c r="Q21" i="9"/>
  <c r="O21" i="9"/>
  <c r="N21" i="9"/>
  <c r="M21" i="9"/>
  <c r="L21" i="9"/>
  <c r="P20" i="9"/>
  <c r="Q20" i="9"/>
  <c r="O20" i="9"/>
  <c r="N20" i="9"/>
  <c r="M20" i="9"/>
  <c r="L20" i="9"/>
  <c r="P19" i="9"/>
  <c r="Q19" i="9"/>
  <c r="O19" i="9"/>
  <c r="N19" i="9"/>
  <c r="M19" i="9"/>
  <c r="L19" i="9"/>
  <c r="P18" i="9"/>
  <c r="Q18" i="9"/>
  <c r="O18" i="9"/>
  <c r="N18" i="9"/>
  <c r="M18" i="9"/>
  <c r="L18" i="9"/>
  <c r="P17" i="9"/>
  <c r="Q17" i="9"/>
  <c r="O17" i="9"/>
  <c r="N17" i="9"/>
  <c r="M17" i="9"/>
  <c r="L17" i="9"/>
  <c r="P16" i="9"/>
  <c r="Q16" i="9"/>
  <c r="O16" i="9"/>
  <c r="N16" i="9"/>
  <c r="M16" i="9"/>
  <c r="L16" i="9"/>
  <c r="P15" i="9"/>
  <c r="Q15" i="9"/>
  <c r="O15" i="9"/>
  <c r="N15" i="9"/>
  <c r="R15" i="9"/>
  <c r="M15" i="9"/>
  <c r="L15" i="9"/>
  <c r="P14" i="9"/>
  <c r="Q14" i="9"/>
  <c r="O14" i="9"/>
  <c r="N14" i="9"/>
  <c r="M14" i="9"/>
  <c r="L14" i="9"/>
  <c r="P13" i="9"/>
  <c r="Q13" i="9"/>
  <c r="O13" i="9"/>
  <c r="N13" i="9"/>
  <c r="M13" i="9"/>
  <c r="L13" i="9"/>
  <c r="P12" i="9"/>
  <c r="Q12" i="9"/>
  <c r="O12" i="9"/>
  <c r="N12" i="9"/>
  <c r="M12" i="9"/>
  <c r="L12" i="9"/>
  <c r="P11" i="9"/>
  <c r="Q11" i="9"/>
  <c r="O11" i="9"/>
  <c r="N11" i="9"/>
  <c r="M11" i="9"/>
  <c r="L11" i="9"/>
  <c r="P10" i="9"/>
  <c r="Q10" i="9"/>
  <c r="O10" i="9"/>
  <c r="N10" i="9"/>
  <c r="M10" i="9"/>
  <c r="L10" i="9"/>
  <c r="P9" i="9"/>
  <c r="Q9" i="9"/>
  <c r="O9" i="9"/>
  <c r="N9" i="9"/>
  <c r="M9" i="9"/>
  <c r="L9" i="9"/>
  <c r="P8" i="9"/>
  <c r="Q8" i="9"/>
  <c r="O8" i="9"/>
  <c r="N8" i="9"/>
  <c r="M8" i="9"/>
  <c r="L8" i="9"/>
  <c r="P7" i="9"/>
  <c r="Q7" i="9"/>
  <c r="O7" i="9"/>
  <c r="N7" i="9"/>
  <c r="M7" i="9"/>
  <c r="L7" i="9"/>
  <c r="P6" i="9"/>
  <c r="Q6" i="9"/>
  <c r="O6" i="9"/>
  <c r="N6" i="9"/>
  <c r="M6" i="9"/>
  <c r="L6" i="9"/>
  <c r="P5" i="9"/>
  <c r="Q5" i="9"/>
  <c r="O5" i="9"/>
  <c r="N5" i="9"/>
  <c r="M5" i="9"/>
  <c r="L5" i="9"/>
  <c r="P4" i="9"/>
  <c r="Q4" i="9"/>
  <c r="O4" i="9"/>
  <c r="N4" i="9"/>
  <c r="M4" i="9"/>
  <c r="L4" i="9"/>
  <c r="P96" i="7"/>
  <c r="Q96" i="7"/>
  <c r="O96" i="7"/>
  <c r="N96" i="7"/>
  <c r="M96" i="7"/>
  <c r="L96" i="7"/>
  <c r="P95" i="7"/>
  <c r="Q95" i="7"/>
  <c r="O95" i="7"/>
  <c r="N95" i="7"/>
  <c r="M95" i="7"/>
  <c r="L95" i="7"/>
  <c r="P94" i="7"/>
  <c r="Q94" i="7"/>
  <c r="O94" i="7"/>
  <c r="N94" i="7"/>
  <c r="M94" i="7"/>
  <c r="L94" i="7"/>
  <c r="P93" i="7"/>
  <c r="Q93" i="7"/>
  <c r="O93" i="7"/>
  <c r="N93" i="7"/>
  <c r="M93" i="7"/>
  <c r="L93" i="7"/>
  <c r="P92" i="7"/>
  <c r="Q92" i="7"/>
  <c r="O92" i="7"/>
  <c r="N92" i="7"/>
  <c r="M92" i="7"/>
  <c r="L92" i="7"/>
  <c r="P91" i="7"/>
  <c r="Q91" i="7"/>
  <c r="O91" i="7"/>
  <c r="N91" i="7"/>
  <c r="M91" i="7"/>
  <c r="L91" i="7"/>
  <c r="P90" i="7"/>
  <c r="Q90" i="7"/>
  <c r="O90" i="7"/>
  <c r="N90" i="7"/>
  <c r="M90" i="7"/>
  <c r="L90" i="7"/>
  <c r="P89" i="7"/>
  <c r="Q89" i="7"/>
  <c r="O89" i="7"/>
  <c r="N89" i="7"/>
  <c r="M89" i="7"/>
  <c r="L89" i="7"/>
  <c r="P88" i="7"/>
  <c r="Q88" i="7"/>
  <c r="O88" i="7"/>
  <c r="N88" i="7"/>
  <c r="M88" i="7"/>
  <c r="L88" i="7"/>
  <c r="P87" i="7"/>
  <c r="Q87" i="7"/>
  <c r="O87" i="7"/>
  <c r="N87" i="7"/>
  <c r="M87" i="7"/>
  <c r="L87" i="7"/>
  <c r="P86" i="7"/>
  <c r="Q86" i="7"/>
  <c r="O86" i="7"/>
  <c r="N86" i="7"/>
  <c r="M86" i="7"/>
  <c r="L86" i="7"/>
  <c r="P85" i="7"/>
  <c r="Q85" i="7"/>
  <c r="O85" i="7"/>
  <c r="N85" i="7"/>
  <c r="M85" i="7"/>
  <c r="L85" i="7"/>
  <c r="P84" i="7"/>
  <c r="Q84" i="7"/>
  <c r="O84" i="7"/>
  <c r="N84" i="7"/>
  <c r="M84" i="7"/>
  <c r="L84" i="7"/>
  <c r="P83" i="7"/>
  <c r="Q83" i="7"/>
  <c r="O83" i="7"/>
  <c r="N83" i="7"/>
  <c r="M83" i="7"/>
  <c r="L83" i="7"/>
  <c r="P82" i="7"/>
  <c r="Q82" i="7"/>
  <c r="O82" i="7"/>
  <c r="N82" i="7"/>
  <c r="M82" i="7"/>
  <c r="L82" i="7"/>
  <c r="P81" i="7"/>
  <c r="Q81" i="7"/>
  <c r="O81" i="7"/>
  <c r="N81" i="7"/>
  <c r="M81" i="7"/>
  <c r="L81" i="7"/>
  <c r="P80" i="7"/>
  <c r="Q80" i="7"/>
  <c r="O80" i="7"/>
  <c r="N80" i="7"/>
  <c r="M80" i="7"/>
  <c r="L80" i="7"/>
  <c r="P79" i="7"/>
  <c r="Q79" i="7"/>
  <c r="O79" i="7"/>
  <c r="N79" i="7"/>
  <c r="M79" i="7"/>
  <c r="L79" i="7"/>
  <c r="P78" i="7"/>
  <c r="Q78" i="7"/>
  <c r="O78" i="7"/>
  <c r="N78" i="7"/>
  <c r="M78" i="7"/>
  <c r="L78" i="7"/>
  <c r="P77" i="7"/>
  <c r="Q77" i="7"/>
  <c r="O77" i="7"/>
  <c r="N77" i="7"/>
  <c r="M77" i="7"/>
  <c r="L77" i="7"/>
  <c r="P76" i="7"/>
  <c r="Q76" i="7"/>
  <c r="O76" i="7"/>
  <c r="N76" i="7"/>
  <c r="M76" i="7"/>
  <c r="L76" i="7"/>
  <c r="P75" i="7"/>
  <c r="Q75" i="7"/>
  <c r="O75" i="7"/>
  <c r="N75" i="7"/>
  <c r="M75" i="7"/>
  <c r="L75" i="7"/>
  <c r="P74" i="7"/>
  <c r="Q74" i="7"/>
  <c r="O74" i="7"/>
  <c r="N74" i="7"/>
  <c r="M74" i="7"/>
  <c r="L74" i="7"/>
  <c r="P73" i="7"/>
  <c r="Q73" i="7"/>
  <c r="O73" i="7"/>
  <c r="N73" i="7"/>
  <c r="M73" i="7"/>
  <c r="L73" i="7"/>
  <c r="P72" i="7"/>
  <c r="Q72" i="7"/>
  <c r="O72" i="7"/>
  <c r="N72" i="7"/>
  <c r="M72" i="7"/>
  <c r="L72" i="7"/>
  <c r="P71" i="7"/>
  <c r="Q71" i="7"/>
  <c r="O71" i="7"/>
  <c r="N71" i="7"/>
  <c r="M71" i="7"/>
  <c r="L71" i="7"/>
  <c r="P70" i="7"/>
  <c r="Q70" i="7"/>
  <c r="O70" i="7"/>
  <c r="N70" i="7"/>
  <c r="M70" i="7"/>
  <c r="L70" i="7"/>
  <c r="P69" i="7"/>
  <c r="Q69" i="7"/>
  <c r="O69" i="7"/>
  <c r="N69" i="7"/>
  <c r="M69" i="7"/>
  <c r="L69" i="7"/>
  <c r="P68" i="7"/>
  <c r="Q68" i="7"/>
  <c r="O68" i="7"/>
  <c r="N68" i="7"/>
  <c r="M68" i="7"/>
  <c r="L68" i="7"/>
  <c r="P67" i="7"/>
  <c r="Q67" i="7"/>
  <c r="O67" i="7"/>
  <c r="N67" i="7"/>
  <c r="M67" i="7"/>
  <c r="L67" i="7"/>
  <c r="P66" i="7"/>
  <c r="Q66" i="7"/>
  <c r="O66" i="7"/>
  <c r="N66" i="7"/>
  <c r="M66" i="7"/>
  <c r="L66" i="7"/>
  <c r="P65" i="7"/>
  <c r="Q65" i="7"/>
  <c r="O65" i="7"/>
  <c r="N65" i="7"/>
  <c r="M65" i="7"/>
  <c r="L65" i="7"/>
  <c r="P64" i="7"/>
  <c r="Q64" i="7"/>
  <c r="O64" i="7"/>
  <c r="N64" i="7"/>
  <c r="M64" i="7"/>
  <c r="L64" i="7"/>
  <c r="P63" i="7"/>
  <c r="Q63" i="7"/>
  <c r="O63" i="7"/>
  <c r="N63" i="7"/>
  <c r="M63" i="7"/>
  <c r="L63" i="7"/>
  <c r="P62" i="7"/>
  <c r="Q62" i="7"/>
  <c r="O62" i="7"/>
  <c r="N62" i="7"/>
  <c r="M62" i="7"/>
  <c r="L62" i="7"/>
  <c r="P61" i="7"/>
  <c r="Q61" i="7"/>
  <c r="O61" i="7"/>
  <c r="N61" i="7"/>
  <c r="M61" i="7"/>
  <c r="L61" i="7"/>
  <c r="P60" i="7"/>
  <c r="Q60" i="7"/>
  <c r="O60" i="7"/>
  <c r="N60" i="7"/>
  <c r="M60" i="7"/>
  <c r="L60" i="7"/>
  <c r="P59" i="7"/>
  <c r="Q59" i="7"/>
  <c r="O59" i="7"/>
  <c r="N59" i="7"/>
  <c r="M59" i="7"/>
  <c r="L59" i="7"/>
  <c r="P58" i="7"/>
  <c r="Q58" i="7"/>
  <c r="O58" i="7"/>
  <c r="N58" i="7"/>
  <c r="M58" i="7"/>
  <c r="L58" i="7"/>
  <c r="P57" i="7"/>
  <c r="Q57" i="7"/>
  <c r="O57" i="7"/>
  <c r="N57" i="7"/>
  <c r="M57" i="7"/>
  <c r="L57" i="7"/>
  <c r="P56" i="7"/>
  <c r="Q56" i="7"/>
  <c r="O56" i="7"/>
  <c r="N56" i="7"/>
  <c r="M56" i="7"/>
  <c r="L56" i="7"/>
  <c r="P55" i="7"/>
  <c r="Q55" i="7"/>
  <c r="O55" i="7"/>
  <c r="N55" i="7"/>
  <c r="M55" i="7"/>
  <c r="L55" i="7"/>
  <c r="P54" i="7"/>
  <c r="Q54" i="7"/>
  <c r="O54" i="7"/>
  <c r="N54" i="7"/>
  <c r="M54" i="7"/>
  <c r="L54" i="7"/>
  <c r="P53" i="7"/>
  <c r="Q53" i="7"/>
  <c r="O53" i="7"/>
  <c r="N53" i="7"/>
  <c r="M53" i="7"/>
  <c r="L53" i="7"/>
  <c r="P52" i="7"/>
  <c r="Q52" i="7"/>
  <c r="O52" i="7"/>
  <c r="N52" i="7"/>
  <c r="M52" i="7"/>
  <c r="L52" i="7"/>
  <c r="P51" i="7"/>
  <c r="Q51" i="7"/>
  <c r="O51" i="7"/>
  <c r="N51" i="7"/>
  <c r="M51" i="7"/>
  <c r="L51" i="7"/>
  <c r="P50" i="7"/>
  <c r="Q50" i="7"/>
  <c r="O50" i="7"/>
  <c r="N50" i="7"/>
  <c r="M50" i="7"/>
  <c r="L50" i="7"/>
  <c r="P49" i="7"/>
  <c r="Q49" i="7"/>
  <c r="O49" i="7"/>
  <c r="N49" i="7"/>
  <c r="M49" i="7"/>
  <c r="L49" i="7"/>
  <c r="P48" i="7"/>
  <c r="Q48" i="7"/>
  <c r="O48" i="7"/>
  <c r="N48" i="7"/>
  <c r="M48" i="7"/>
  <c r="L48" i="7"/>
  <c r="P47" i="7"/>
  <c r="Q47" i="7"/>
  <c r="O47" i="7"/>
  <c r="N47" i="7"/>
  <c r="M47" i="7"/>
  <c r="L47" i="7"/>
  <c r="P46" i="7"/>
  <c r="Q46" i="7"/>
  <c r="O46" i="7"/>
  <c r="N46" i="7"/>
  <c r="M46" i="7"/>
  <c r="L46" i="7"/>
  <c r="P45" i="7"/>
  <c r="Q45" i="7"/>
  <c r="O45" i="7"/>
  <c r="N45" i="7"/>
  <c r="M45" i="7"/>
  <c r="L45" i="7"/>
  <c r="P44" i="7"/>
  <c r="Q44" i="7"/>
  <c r="O44" i="7"/>
  <c r="N44" i="7"/>
  <c r="M44" i="7"/>
  <c r="L44" i="7"/>
  <c r="P43" i="7"/>
  <c r="Q43" i="7"/>
  <c r="O43" i="7"/>
  <c r="N43" i="7"/>
  <c r="M43" i="7"/>
  <c r="L43" i="7"/>
  <c r="P42" i="7"/>
  <c r="Q42" i="7"/>
  <c r="O42" i="7"/>
  <c r="N42" i="7"/>
  <c r="M42" i="7"/>
  <c r="L42" i="7"/>
  <c r="P41" i="7"/>
  <c r="Q41" i="7"/>
  <c r="O41" i="7"/>
  <c r="N41" i="7"/>
  <c r="M41" i="7"/>
  <c r="L41" i="7"/>
  <c r="P40" i="7"/>
  <c r="Q40" i="7"/>
  <c r="O40" i="7"/>
  <c r="N40" i="7"/>
  <c r="M40" i="7"/>
  <c r="L40" i="7"/>
  <c r="P39" i="7"/>
  <c r="Q39" i="7"/>
  <c r="O39" i="7"/>
  <c r="N39" i="7"/>
  <c r="M39" i="7"/>
  <c r="L39" i="7"/>
  <c r="P38" i="7"/>
  <c r="Q38" i="7"/>
  <c r="O38" i="7"/>
  <c r="N38" i="7"/>
  <c r="M38" i="7"/>
  <c r="L38" i="7"/>
  <c r="P37" i="7"/>
  <c r="Q37" i="7"/>
  <c r="O37" i="7"/>
  <c r="N37" i="7"/>
  <c r="M37" i="7"/>
  <c r="L37" i="7"/>
  <c r="P36" i="7"/>
  <c r="Q36" i="7"/>
  <c r="O36" i="7"/>
  <c r="N36" i="7"/>
  <c r="M36" i="7"/>
  <c r="L36" i="7"/>
  <c r="P35" i="7"/>
  <c r="Q35" i="7"/>
  <c r="O35" i="7"/>
  <c r="N35" i="7"/>
  <c r="M35" i="7"/>
  <c r="L35" i="7"/>
  <c r="P34" i="7"/>
  <c r="Q34" i="7"/>
  <c r="O34" i="7"/>
  <c r="N34" i="7"/>
  <c r="M34" i="7"/>
  <c r="L34" i="7"/>
  <c r="P33" i="7"/>
  <c r="Q33" i="7"/>
  <c r="O33" i="7"/>
  <c r="N33" i="7"/>
  <c r="M33" i="7"/>
  <c r="L33" i="7"/>
  <c r="P32" i="7"/>
  <c r="Q32" i="7"/>
  <c r="O32" i="7"/>
  <c r="N32" i="7"/>
  <c r="M32" i="7"/>
  <c r="L32" i="7"/>
  <c r="P31" i="7"/>
  <c r="Q31" i="7"/>
  <c r="O31" i="7"/>
  <c r="N31" i="7"/>
  <c r="M31" i="7"/>
  <c r="L31" i="7"/>
  <c r="P30" i="7"/>
  <c r="Q30" i="7"/>
  <c r="O30" i="7"/>
  <c r="N30" i="7"/>
  <c r="M30" i="7"/>
  <c r="L30" i="7"/>
  <c r="P29" i="7"/>
  <c r="Q29" i="7"/>
  <c r="O29" i="7"/>
  <c r="N29" i="7"/>
  <c r="M29" i="7"/>
  <c r="L29" i="7"/>
  <c r="P28" i="7"/>
  <c r="Q28" i="7"/>
  <c r="O28" i="7"/>
  <c r="N28" i="7"/>
  <c r="M28" i="7"/>
  <c r="L28" i="7"/>
  <c r="P27" i="7"/>
  <c r="Q27" i="7"/>
  <c r="O27" i="7"/>
  <c r="N27" i="7"/>
  <c r="M27" i="7"/>
  <c r="L27" i="7"/>
  <c r="P26" i="7"/>
  <c r="Q26" i="7"/>
  <c r="O26" i="7"/>
  <c r="N26" i="7"/>
  <c r="M26" i="7"/>
  <c r="L26" i="7"/>
  <c r="P25" i="7"/>
  <c r="Q25" i="7"/>
  <c r="O25" i="7"/>
  <c r="N25" i="7"/>
  <c r="M25" i="7"/>
  <c r="L25" i="7"/>
  <c r="P24" i="7"/>
  <c r="Q24" i="7"/>
  <c r="O24" i="7"/>
  <c r="N24" i="7"/>
  <c r="M24" i="7"/>
  <c r="L24" i="7"/>
  <c r="P23" i="7"/>
  <c r="Q23" i="7"/>
  <c r="O23" i="7"/>
  <c r="N23" i="7"/>
  <c r="M23" i="7"/>
  <c r="L23" i="7"/>
  <c r="P22" i="7"/>
  <c r="Q22" i="7"/>
  <c r="O22" i="7"/>
  <c r="N22" i="7"/>
  <c r="M22" i="7"/>
  <c r="L22" i="7"/>
  <c r="P21" i="7"/>
  <c r="Q21" i="7"/>
  <c r="O21" i="7"/>
  <c r="N21" i="7"/>
  <c r="M21" i="7"/>
  <c r="L21" i="7"/>
  <c r="P20" i="7"/>
  <c r="Q20" i="7"/>
  <c r="O20" i="7"/>
  <c r="N20" i="7"/>
  <c r="M20" i="7"/>
  <c r="L20" i="7"/>
  <c r="P19" i="7"/>
  <c r="Q19" i="7"/>
  <c r="O19" i="7"/>
  <c r="N19" i="7"/>
  <c r="M19" i="7"/>
  <c r="L19" i="7"/>
  <c r="P18" i="7"/>
  <c r="Q18" i="7"/>
  <c r="O18" i="7"/>
  <c r="N18" i="7"/>
  <c r="M18" i="7"/>
  <c r="L18" i="7"/>
  <c r="P17" i="7"/>
  <c r="Q17" i="7"/>
  <c r="O17" i="7"/>
  <c r="N17" i="7"/>
  <c r="M17" i="7"/>
  <c r="L17" i="7"/>
  <c r="P16" i="7"/>
  <c r="Q16" i="7"/>
  <c r="O16" i="7"/>
  <c r="N16" i="7"/>
  <c r="M16" i="7"/>
  <c r="L16" i="7"/>
  <c r="P15" i="7"/>
  <c r="Q15" i="7"/>
  <c r="O15" i="7"/>
  <c r="N15" i="7"/>
  <c r="M15" i="7"/>
  <c r="L15" i="7"/>
  <c r="P14" i="7"/>
  <c r="Q14" i="7"/>
  <c r="O14" i="7"/>
  <c r="N14" i="7"/>
  <c r="M14" i="7"/>
  <c r="L14" i="7"/>
  <c r="P13" i="7"/>
  <c r="Q13" i="7"/>
  <c r="O13" i="7"/>
  <c r="N13" i="7"/>
  <c r="M13" i="7"/>
  <c r="L13" i="7"/>
  <c r="P12" i="7"/>
  <c r="Q12" i="7"/>
  <c r="O12" i="7"/>
  <c r="N12" i="7"/>
  <c r="M12" i="7"/>
  <c r="L12" i="7"/>
  <c r="P11" i="7"/>
  <c r="Q11" i="7"/>
  <c r="O11" i="7"/>
  <c r="N11" i="7"/>
  <c r="M11" i="7"/>
  <c r="L11" i="7"/>
  <c r="P10" i="7"/>
  <c r="Q10" i="7"/>
  <c r="O10" i="7"/>
  <c r="N10" i="7"/>
  <c r="M10" i="7"/>
  <c r="L10" i="7"/>
  <c r="P9" i="7"/>
  <c r="Q9" i="7"/>
  <c r="O9" i="7"/>
  <c r="N9" i="7"/>
  <c r="M9" i="7"/>
  <c r="L9" i="7"/>
  <c r="P8" i="7"/>
  <c r="Q8" i="7"/>
  <c r="O8" i="7"/>
  <c r="N8" i="7"/>
  <c r="M8" i="7"/>
  <c r="L8" i="7"/>
  <c r="P7" i="7"/>
  <c r="Q7" i="7"/>
  <c r="O7" i="7"/>
  <c r="N7" i="7"/>
  <c r="M7" i="7"/>
  <c r="L7" i="7"/>
  <c r="P6" i="7"/>
  <c r="Q6" i="7"/>
  <c r="O6" i="7"/>
  <c r="N6" i="7"/>
  <c r="M6" i="7"/>
  <c r="L6" i="7"/>
  <c r="P5" i="7"/>
  <c r="Q5" i="7"/>
  <c r="O5" i="7"/>
  <c r="N5" i="7"/>
  <c r="M5" i="7"/>
  <c r="L5" i="7"/>
  <c r="P4" i="7"/>
  <c r="O4" i="7"/>
  <c r="F16" i="2"/>
  <c r="N4" i="7"/>
  <c r="F17" i="2"/>
  <c r="M4" i="7"/>
  <c r="F18" i="2"/>
  <c r="L4" i="7"/>
  <c r="F19" i="2"/>
  <c r="P96" i="5"/>
  <c r="Q96" i="5"/>
  <c r="O96" i="5"/>
  <c r="N96" i="5"/>
  <c r="M96" i="5"/>
  <c r="L96" i="5"/>
  <c r="P95" i="5"/>
  <c r="Q95" i="5"/>
  <c r="O95" i="5"/>
  <c r="N95" i="5"/>
  <c r="M95" i="5"/>
  <c r="L95" i="5"/>
  <c r="P94" i="5"/>
  <c r="Q94" i="5"/>
  <c r="O94" i="5"/>
  <c r="N94" i="5"/>
  <c r="M94" i="5"/>
  <c r="L94" i="5"/>
  <c r="P93" i="5"/>
  <c r="Q93" i="5"/>
  <c r="O93" i="5"/>
  <c r="N93" i="5"/>
  <c r="M93" i="5"/>
  <c r="L93" i="5"/>
  <c r="P92" i="5"/>
  <c r="Q92" i="5"/>
  <c r="O92" i="5"/>
  <c r="N92" i="5"/>
  <c r="M92" i="5"/>
  <c r="L92" i="5"/>
  <c r="P91" i="5"/>
  <c r="Q91" i="5"/>
  <c r="O91" i="5"/>
  <c r="N91" i="5"/>
  <c r="M91" i="5"/>
  <c r="L91" i="5"/>
  <c r="P90" i="5"/>
  <c r="Q90" i="5"/>
  <c r="O90" i="5"/>
  <c r="N90" i="5"/>
  <c r="M90" i="5"/>
  <c r="L90" i="5"/>
  <c r="P89" i="5"/>
  <c r="Q89" i="5"/>
  <c r="O89" i="5"/>
  <c r="N89" i="5"/>
  <c r="M89" i="5"/>
  <c r="L89" i="5"/>
  <c r="P88" i="5"/>
  <c r="Q88" i="5"/>
  <c r="O88" i="5"/>
  <c r="N88" i="5"/>
  <c r="M88" i="5"/>
  <c r="L88" i="5"/>
  <c r="P87" i="5"/>
  <c r="Q87" i="5"/>
  <c r="O87" i="5"/>
  <c r="N87" i="5"/>
  <c r="M87" i="5"/>
  <c r="L87" i="5"/>
  <c r="P86" i="5"/>
  <c r="Q86" i="5"/>
  <c r="O86" i="5"/>
  <c r="N86" i="5"/>
  <c r="M86" i="5"/>
  <c r="L86" i="5"/>
  <c r="P85" i="5"/>
  <c r="Q85" i="5"/>
  <c r="O85" i="5"/>
  <c r="N85" i="5"/>
  <c r="M85" i="5"/>
  <c r="L85" i="5"/>
  <c r="P84" i="5"/>
  <c r="Q84" i="5"/>
  <c r="O84" i="5"/>
  <c r="N84" i="5"/>
  <c r="M84" i="5"/>
  <c r="L84" i="5"/>
  <c r="P83" i="5"/>
  <c r="Q83" i="5"/>
  <c r="O83" i="5"/>
  <c r="N83" i="5"/>
  <c r="M83" i="5"/>
  <c r="L83" i="5"/>
  <c r="P82" i="5"/>
  <c r="Q82" i="5"/>
  <c r="O82" i="5"/>
  <c r="N82" i="5"/>
  <c r="M82" i="5"/>
  <c r="L82" i="5"/>
  <c r="P81" i="5"/>
  <c r="Q81" i="5"/>
  <c r="O81" i="5"/>
  <c r="N81" i="5"/>
  <c r="M81" i="5"/>
  <c r="L81" i="5"/>
  <c r="P80" i="5"/>
  <c r="Q80" i="5"/>
  <c r="O80" i="5"/>
  <c r="N80" i="5"/>
  <c r="M80" i="5"/>
  <c r="L80" i="5"/>
  <c r="P79" i="5"/>
  <c r="Q79" i="5"/>
  <c r="O79" i="5"/>
  <c r="N79" i="5"/>
  <c r="M79" i="5"/>
  <c r="L79" i="5"/>
  <c r="P78" i="5"/>
  <c r="Q78" i="5"/>
  <c r="O78" i="5"/>
  <c r="N78" i="5"/>
  <c r="M78" i="5"/>
  <c r="L78" i="5"/>
  <c r="P77" i="5"/>
  <c r="Q77" i="5"/>
  <c r="O77" i="5"/>
  <c r="N77" i="5"/>
  <c r="M77" i="5"/>
  <c r="L77" i="5"/>
  <c r="P76" i="5"/>
  <c r="Q76" i="5"/>
  <c r="O76" i="5"/>
  <c r="N76" i="5"/>
  <c r="M76" i="5"/>
  <c r="L76" i="5"/>
  <c r="P75" i="5"/>
  <c r="Q75" i="5"/>
  <c r="O75" i="5"/>
  <c r="N75" i="5"/>
  <c r="M75" i="5"/>
  <c r="L75" i="5"/>
  <c r="P74" i="5"/>
  <c r="Q74" i="5"/>
  <c r="O74" i="5"/>
  <c r="N74" i="5"/>
  <c r="M74" i="5"/>
  <c r="L74" i="5"/>
  <c r="P73" i="5"/>
  <c r="Q73" i="5"/>
  <c r="O73" i="5"/>
  <c r="N73" i="5"/>
  <c r="M73" i="5"/>
  <c r="L73" i="5"/>
  <c r="P72" i="5"/>
  <c r="Q72" i="5"/>
  <c r="O72" i="5"/>
  <c r="N72" i="5"/>
  <c r="M72" i="5"/>
  <c r="L72" i="5"/>
  <c r="P71" i="5"/>
  <c r="Q71" i="5"/>
  <c r="O71" i="5"/>
  <c r="N71" i="5"/>
  <c r="M71" i="5"/>
  <c r="L71" i="5"/>
  <c r="P70" i="5"/>
  <c r="Q70" i="5"/>
  <c r="O70" i="5"/>
  <c r="N70" i="5"/>
  <c r="M70" i="5"/>
  <c r="L70" i="5"/>
  <c r="P69" i="5"/>
  <c r="Q69" i="5"/>
  <c r="O69" i="5"/>
  <c r="N69" i="5"/>
  <c r="M69" i="5"/>
  <c r="L69" i="5"/>
  <c r="P68" i="5"/>
  <c r="Q68" i="5"/>
  <c r="O68" i="5"/>
  <c r="N68" i="5"/>
  <c r="M68" i="5"/>
  <c r="L68" i="5"/>
  <c r="P67" i="5"/>
  <c r="Q67" i="5"/>
  <c r="O67" i="5"/>
  <c r="N67" i="5"/>
  <c r="M67" i="5"/>
  <c r="L67" i="5"/>
  <c r="P66" i="5"/>
  <c r="Q66" i="5"/>
  <c r="O66" i="5"/>
  <c r="N66" i="5"/>
  <c r="M66" i="5"/>
  <c r="L66" i="5"/>
  <c r="P65" i="5"/>
  <c r="Q65" i="5"/>
  <c r="O65" i="5"/>
  <c r="N65" i="5"/>
  <c r="M65" i="5"/>
  <c r="L65" i="5"/>
  <c r="P64" i="5"/>
  <c r="Q64" i="5"/>
  <c r="O64" i="5"/>
  <c r="N64" i="5"/>
  <c r="M64" i="5"/>
  <c r="L64" i="5"/>
  <c r="P63" i="5"/>
  <c r="Q63" i="5"/>
  <c r="O63" i="5"/>
  <c r="N63" i="5"/>
  <c r="M63" i="5"/>
  <c r="L63" i="5"/>
  <c r="P62" i="5"/>
  <c r="Q62" i="5"/>
  <c r="O62" i="5"/>
  <c r="N62" i="5"/>
  <c r="M62" i="5"/>
  <c r="L62" i="5"/>
  <c r="P61" i="5"/>
  <c r="Q61" i="5"/>
  <c r="O61" i="5"/>
  <c r="N61" i="5"/>
  <c r="M61" i="5"/>
  <c r="L61" i="5"/>
  <c r="P60" i="5"/>
  <c r="Q60" i="5"/>
  <c r="O60" i="5"/>
  <c r="N60" i="5"/>
  <c r="M60" i="5"/>
  <c r="L60" i="5"/>
  <c r="P59" i="5"/>
  <c r="Q59" i="5"/>
  <c r="O59" i="5"/>
  <c r="N59" i="5"/>
  <c r="M59" i="5"/>
  <c r="L59" i="5"/>
  <c r="P58" i="5"/>
  <c r="Q58" i="5"/>
  <c r="O58" i="5"/>
  <c r="N58" i="5"/>
  <c r="M58" i="5"/>
  <c r="L58" i="5"/>
  <c r="P57" i="5"/>
  <c r="Q57" i="5"/>
  <c r="O57" i="5"/>
  <c r="N57" i="5"/>
  <c r="M57" i="5"/>
  <c r="L57" i="5"/>
  <c r="P56" i="5"/>
  <c r="Q56" i="5"/>
  <c r="O56" i="5"/>
  <c r="N56" i="5"/>
  <c r="M56" i="5"/>
  <c r="L56" i="5"/>
  <c r="P55" i="5"/>
  <c r="Q55" i="5"/>
  <c r="O55" i="5"/>
  <c r="N55" i="5"/>
  <c r="M55" i="5"/>
  <c r="L55" i="5"/>
  <c r="P54" i="5"/>
  <c r="Q54" i="5"/>
  <c r="O54" i="5"/>
  <c r="N54" i="5"/>
  <c r="M54" i="5"/>
  <c r="L54" i="5"/>
  <c r="P53" i="5"/>
  <c r="Q53" i="5"/>
  <c r="O53" i="5"/>
  <c r="N53" i="5"/>
  <c r="M53" i="5"/>
  <c r="L53" i="5"/>
  <c r="P52" i="5"/>
  <c r="Q52" i="5"/>
  <c r="O52" i="5"/>
  <c r="N52" i="5"/>
  <c r="M52" i="5"/>
  <c r="L52" i="5"/>
  <c r="P51" i="5"/>
  <c r="Q51" i="5"/>
  <c r="O51" i="5"/>
  <c r="N51" i="5"/>
  <c r="M51" i="5"/>
  <c r="L51" i="5"/>
  <c r="P50" i="5"/>
  <c r="Q50" i="5"/>
  <c r="O50" i="5"/>
  <c r="N50" i="5"/>
  <c r="M50" i="5"/>
  <c r="L50" i="5"/>
  <c r="P49" i="5"/>
  <c r="Q49" i="5"/>
  <c r="O49" i="5"/>
  <c r="N49" i="5"/>
  <c r="M49" i="5"/>
  <c r="L49" i="5"/>
  <c r="P48" i="5"/>
  <c r="Q48" i="5"/>
  <c r="O48" i="5"/>
  <c r="N48" i="5"/>
  <c r="M48" i="5"/>
  <c r="L48" i="5"/>
  <c r="P47" i="5"/>
  <c r="Q47" i="5"/>
  <c r="O47" i="5"/>
  <c r="N47" i="5"/>
  <c r="M47" i="5"/>
  <c r="L47" i="5"/>
  <c r="P46" i="5"/>
  <c r="Q46" i="5"/>
  <c r="O46" i="5"/>
  <c r="N46" i="5"/>
  <c r="M46" i="5"/>
  <c r="L46" i="5"/>
  <c r="P45" i="5"/>
  <c r="Q45" i="5"/>
  <c r="O45" i="5"/>
  <c r="N45" i="5"/>
  <c r="M45" i="5"/>
  <c r="L45" i="5"/>
  <c r="P44" i="5"/>
  <c r="Q44" i="5"/>
  <c r="O44" i="5"/>
  <c r="N44" i="5"/>
  <c r="M44" i="5"/>
  <c r="L44" i="5"/>
  <c r="P43" i="5"/>
  <c r="Q43" i="5"/>
  <c r="O43" i="5"/>
  <c r="N43" i="5"/>
  <c r="M43" i="5"/>
  <c r="L43" i="5"/>
  <c r="P42" i="5"/>
  <c r="Q42" i="5"/>
  <c r="O42" i="5"/>
  <c r="N42" i="5"/>
  <c r="M42" i="5"/>
  <c r="L42" i="5"/>
  <c r="P41" i="5"/>
  <c r="Q41" i="5"/>
  <c r="O41" i="5"/>
  <c r="N41" i="5"/>
  <c r="M41" i="5"/>
  <c r="L41" i="5"/>
  <c r="P40" i="5"/>
  <c r="Q40" i="5"/>
  <c r="O40" i="5"/>
  <c r="N40" i="5"/>
  <c r="M40" i="5"/>
  <c r="L40" i="5"/>
  <c r="P39" i="5"/>
  <c r="Q39" i="5"/>
  <c r="O39" i="5"/>
  <c r="N39" i="5"/>
  <c r="M39" i="5"/>
  <c r="L39" i="5"/>
  <c r="P38" i="5"/>
  <c r="Q38" i="5"/>
  <c r="O38" i="5"/>
  <c r="N38" i="5"/>
  <c r="M38" i="5"/>
  <c r="L38" i="5"/>
  <c r="P37" i="5"/>
  <c r="Q37" i="5"/>
  <c r="O37" i="5"/>
  <c r="N37" i="5"/>
  <c r="M37" i="5"/>
  <c r="L37" i="5"/>
  <c r="P36" i="5"/>
  <c r="Q36" i="5"/>
  <c r="O36" i="5"/>
  <c r="N36" i="5"/>
  <c r="M36" i="5"/>
  <c r="L36" i="5"/>
  <c r="P35" i="5"/>
  <c r="Q35" i="5"/>
  <c r="O35" i="5"/>
  <c r="N35" i="5"/>
  <c r="M35" i="5"/>
  <c r="L35" i="5"/>
  <c r="P34" i="5"/>
  <c r="Q34" i="5"/>
  <c r="O34" i="5"/>
  <c r="N34" i="5"/>
  <c r="M34" i="5"/>
  <c r="L34" i="5"/>
  <c r="P33" i="5"/>
  <c r="Q33" i="5"/>
  <c r="O33" i="5"/>
  <c r="N33" i="5"/>
  <c r="M33" i="5"/>
  <c r="L33" i="5"/>
  <c r="P32" i="5"/>
  <c r="Q32" i="5"/>
  <c r="O32" i="5"/>
  <c r="N32" i="5"/>
  <c r="M32" i="5"/>
  <c r="L32" i="5"/>
  <c r="P31" i="5"/>
  <c r="Q31" i="5"/>
  <c r="O31" i="5"/>
  <c r="N31" i="5"/>
  <c r="M31" i="5"/>
  <c r="L31" i="5"/>
  <c r="P30" i="5"/>
  <c r="Q30" i="5"/>
  <c r="O30" i="5"/>
  <c r="N30" i="5"/>
  <c r="M30" i="5"/>
  <c r="L30" i="5"/>
  <c r="P29" i="5"/>
  <c r="Q29" i="5"/>
  <c r="O29" i="5"/>
  <c r="N29" i="5"/>
  <c r="M29" i="5"/>
  <c r="L29" i="5"/>
  <c r="P28" i="5"/>
  <c r="Q28" i="5"/>
  <c r="O28" i="5"/>
  <c r="N28" i="5"/>
  <c r="M28" i="5"/>
  <c r="L28" i="5"/>
  <c r="P27" i="5"/>
  <c r="Q27" i="5"/>
  <c r="O27" i="5"/>
  <c r="N27" i="5"/>
  <c r="M27" i="5"/>
  <c r="L27" i="5"/>
  <c r="P26" i="5"/>
  <c r="Q26" i="5"/>
  <c r="O26" i="5"/>
  <c r="N26" i="5"/>
  <c r="M26" i="5"/>
  <c r="L26" i="5"/>
  <c r="P25" i="5"/>
  <c r="Q25" i="5"/>
  <c r="O25" i="5"/>
  <c r="N25" i="5"/>
  <c r="M25" i="5"/>
  <c r="L25" i="5"/>
  <c r="P24" i="5"/>
  <c r="Q24" i="5"/>
  <c r="O24" i="5"/>
  <c r="N24" i="5"/>
  <c r="M24" i="5"/>
  <c r="L24" i="5"/>
  <c r="P23" i="5"/>
  <c r="Q23" i="5"/>
  <c r="O23" i="5"/>
  <c r="N23" i="5"/>
  <c r="M23" i="5"/>
  <c r="L23" i="5"/>
  <c r="P22" i="5"/>
  <c r="Q22" i="5"/>
  <c r="O22" i="5"/>
  <c r="N22" i="5"/>
  <c r="M22" i="5"/>
  <c r="L22" i="5"/>
  <c r="P21" i="5"/>
  <c r="Q21" i="5"/>
  <c r="O21" i="5"/>
  <c r="N21" i="5"/>
  <c r="M21" i="5"/>
  <c r="L21" i="5"/>
  <c r="P20" i="5"/>
  <c r="Q20" i="5"/>
  <c r="O20" i="5"/>
  <c r="N20" i="5"/>
  <c r="M20" i="5"/>
  <c r="L20" i="5"/>
  <c r="P19" i="5"/>
  <c r="Q19" i="5"/>
  <c r="O19" i="5"/>
  <c r="N19" i="5"/>
  <c r="M19" i="5"/>
  <c r="L19" i="5"/>
  <c r="P18" i="5"/>
  <c r="Q18" i="5"/>
  <c r="O18" i="5"/>
  <c r="N18" i="5"/>
  <c r="M18" i="5"/>
  <c r="L18" i="5"/>
  <c r="P17" i="5"/>
  <c r="Q17" i="5"/>
  <c r="O17" i="5"/>
  <c r="N17" i="5"/>
  <c r="M17" i="5"/>
  <c r="L17" i="5"/>
  <c r="P16" i="5"/>
  <c r="Q16" i="5"/>
  <c r="O16" i="5"/>
  <c r="N16" i="5"/>
  <c r="M16" i="5"/>
  <c r="L16" i="5"/>
  <c r="P15" i="5"/>
  <c r="Q15" i="5"/>
  <c r="O15" i="5"/>
  <c r="N15" i="5"/>
  <c r="M15" i="5"/>
  <c r="L15" i="5"/>
  <c r="P14" i="5"/>
  <c r="Q14" i="5"/>
  <c r="O14" i="5"/>
  <c r="N14" i="5"/>
  <c r="M14" i="5"/>
  <c r="L14" i="5"/>
  <c r="P13" i="5"/>
  <c r="Q13" i="5"/>
  <c r="O13" i="5"/>
  <c r="N13" i="5"/>
  <c r="M13" i="5"/>
  <c r="L13" i="5"/>
  <c r="P12" i="5"/>
  <c r="Q12" i="5"/>
  <c r="O12" i="5"/>
  <c r="N12" i="5"/>
  <c r="M12" i="5"/>
  <c r="L12" i="5"/>
  <c r="P11" i="5"/>
  <c r="Q11" i="5"/>
  <c r="O11" i="5"/>
  <c r="N11" i="5"/>
  <c r="M11" i="5"/>
  <c r="L11" i="5"/>
  <c r="P10" i="5"/>
  <c r="Q10" i="5"/>
  <c r="O10" i="5"/>
  <c r="N10" i="5"/>
  <c r="M10" i="5"/>
  <c r="L10" i="5"/>
  <c r="P9" i="5"/>
  <c r="Q9" i="5"/>
  <c r="O9" i="5"/>
  <c r="N9" i="5"/>
  <c r="M9" i="5"/>
  <c r="L9" i="5"/>
  <c r="P8" i="5"/>
  <c r="Q8" i="5"/>
  <c r="O8" i="5"/>
  <c r="N8" i="5"/>
  <c r="M8" i="5"/>
  <c r="L8" i="5"/>
  <c r="P7" i="5"/>
  <c r="Q7" i="5"/>
  <c r="O7" i="5"/>
  <c r="N7" i="5"/>
  <c r="M7" i="5"/>
  <c r="L7" i="5"/>
  <c r="P6" i="5"/>
  <c r="Q6" i="5"/>
  <c r="O6" i="5"/>
  <c r="N6" i="5"/>
  <c r="M6" i="5"/>
  <c r="L6" i="5"/>
  <c r="P5" i="5"/>
  <c r="Q5" i="5"/>
  <c r="O5" i="5"/>
  <c r="N5" i="5"/>
  <c r="M5" i="5"/>
  <c r="L5" i="5"/>
  <c r="P4" i="5"/>
  <c r="Q4" i="5"/>
  <c r="D22" i="4"/>
  <c r="O4" i="5"/>
  <c r="F16" i="4"/>
  <c r="N4" i="5"/>
  <c r="F17" i="4"/>
  <c r="M4" i="5"/>
  <c r="F18" i="4"/>
  <c r="L4" i="5"/>
  <c r="Q4" i="7"/>
  <c r="D22" i="2"/>
  <c r="F15" i="2"/>
  <c r="R31" i="5"/>
  <c r="R71" i="5"/>
  <c r="R35" i="5"/>
  <c r="R82" i="5"/>
  <c r="R32" i="5"/>
  <c r="R6" i="5"/>
  <c r="R22" i="5"/>
  <c r="R64" i="5"/>
  <c r="R89" i="5"/>
  <c r="R41" i="7"/>
  <c r="R57" i="7"/>
  <c r="R91" i="7"/>
  <c r="R9" i="7"/>
  <c r="R25" i="7"/>
  <c r="R82" i="7"/>
  <c r="R7" i="9"/>
  <c r="R23" i="9"/>
  <c r="R43" i="9"/>
  <c r="R53" i="9"/>
  <c r="R75" i="9"/>
  <c r="R87" i="9"/>
  <c r="R34" i="9"/>
  <c r="R41" i="9"/>
  <c r="R63" i="9"/>
  <c r="R73" i="9"/>
  <c r="R95" i="9"/>
  <c r="R36" i="9"/>
  <c r="R39" i="9"/>
  <c r="R58" i="9"/>
  <c r="R67" i="9"/>
  <c r="R90" i="9"/>
  <c r="R7" i="7"/>
  <c r="R17" i="7"/>
  <c r="R33" i="7"/>
  <c r="R49" i="7"/>
  <c r="R65" i="7"/>
  <c r="R71" i="7"/>
  <c r="R87" i="7"/>
  <c r="R22" i="7"/>
  <c r="R38" i="7"/>
  <c r="R54" i="7"/>
  <c r="R70" i="7"/>
  <c r="R77" i="7"/>
  <c r="R14" i="7"/>
  <c r="R30" i="7"/>
  <c r="R46" i="7"/>
  <c r="R62" i="7"/>
  <c r="R72" i="7"/>
  <c r="R75" i="7"/>
  <c r="R85" i="7"/>
  <c r="R94" i="7"/>
  <c r="R14" i="5"/>
  <c r="R37" i="5"/>
  <c r="R62" i="5"/>
  <c r="R74" i="5"/>
  <c r="R84" i="5"/>
  <c r="R87" i="5"/>
  <c r="R9" i="5"/>
  <c r="R43" i="5"/>
  <c r="R44" i="5"/>
  <c r="R57" i="5"/>
  <c r="R63" i="5"/>
  <c r="R91" i="5"/>
  <c r="R17" i="5"/>
  <c r="R23" i="5"/>
  <c r="R39" i="5"/>
  <c r="R51" i="5"/>
  <c r="R52" i="5"/>
  <c r="R55" i="5"/>
  <c r="R77" i="5"/>
  <c r="R83" i="5"/>
  <c r="R95" i="5"/>
  <c r="R9" i="9"/>
  <c r="R14" i="9"/>
  <c r="R17" i="9"/>
  <c r="R22" i="9"/>
  <c r="R32" i="9"/>
  <c r="R46" i="9"/>
  <c r="R55" i="9"/>
  <c r="R78" i="9"/>
  <c r="R86" i="9"/>
  <c r="R88" i="9"/>
  <c r="R4" i="9"/>
  <c r="R11" i="9"/>
  <c r="R12" i="9"/>
  <c r="R19" i="9"/>
  <c r="R20" i="9"/>
  <c r="R27" i="9"/>
  <c r="R28" i="9"/>
  <c r="R33" i="9"/>
  <c r="R42" i="9"/>
  <c r="R44" i="9"/>
  <c r="R54" i="9"/>
  <c r="R57" i="9"/>
  <c r="R62" i="9"/>
  <c r="R64" i="9"/>
  <c r="R69" i="9"/>
  <c r="R74" i="9"/>
  <c r="R76" i="9"/>
  <c r="R83" i="9"/>
  <c r="R84" i="9"/>
  <c r="R89" i="9"/>
  <c r="R94" i="9"/>
  <c r="R96" i="9"/>
  <c r="R6" i="9"/>
  <c r="R25" i="9"/>
  <c r="R30" i="9"/>
  <c r="R37" i="9"/>
  <c r="R49" i="9"/>
  <c r="R56" i="9"/>
  <c r="R66" i="9"/>
  <c r="R68" i="9"/>
  <c r="R81" i="9"/>
  <c r="R5" i="9"/>
  <c r="R10" i="9"/>
  <c r="R13" i="9"/>
  <c r="R18" i="9"/>
  <c r="R21" i="9"/>
  <c r="R26" i="9"/>
  <c r="R29" i="9"/>
  <c r="R38" i="9"/>
  <c r="R40" i="9"/>
  <c r="R45" i="9"/>
  <c r="R50" i="9"/>
  <c r="R52" i="9"/>
  <c r="R59" i="9"/>
  <c r="R60" i="9"/>
  <c r="R65" i="9"/>
  <c r="R71" i="9"/>
  <c r="R72" i="9"/>
  <c r="R77" i="9"/>
  <c r="R82" i="9"/>
  <c r="R85" i="9"/>
  <c r="R91" i="9"/>
  <c r="R92" i="9"/>
  <c r="R5" i="7"/>
  <c r="R11" i="7"/>
  <c r="R28" i="7"/>
  <c r="R44" i="7"/>
  <c r="R51" i="7"/>
  <c r="R60" i="7"/>
  <c r="R67" i="7"/>
  <c r="R79" i="7"/>
  <c r="R92" i="7"/>
  <c r="R10" i="7"/>
  <c r="R13" i="7"/>
  <c r="R18" i="7"/>
  <c r="R21" i="7"/>
  <c r="R26" i="7"/>
  <c r="R29" i="7"/>
  <c r="R34" i="7"/>
  <c r="R37" i="7"/>
  <c r="R42" i="7"/>
  <c r="R45" i="7"/>
  <c r="R50" i="7"/>
  <c r="R53" i="7"/>
  <c r="R58" i="7"/>
  <c r="R61" i="7"/>
  <c r="R66" i="7"/>
  <c r="R69" i="7"/>
  <c r="R78" i="7"/>
  <c r="R81" i="7"/>
  <c r="R86" i="7"/>
  <c r="R88" i="7"/>
  <c r="R93" i="7"/>
  <c r="R12" i="7"/>
  <c r="R19" i="7"/>
  <c r="R27" i="7"/>
  <c r="R35" i="7"/>
  <c r="R43" i="7"/>
  <c r="R59" i="7"/>
  <c r="R68" i="7"/>
  <c r="R73" i="7"/>
  <c r="R80" i="7"/>
  <c r="R90" i="7"/>
  <c r="R6" i="7"/>
  <c r="R15" i="7"/>
  <c r="R23" i="7"/>
  <c r="R31" i="7"/>
  <c r="R39" i="7"/>
  <c r="R47" i="7"/>
  <c r="R55" i="7"/>
  <c r="R63" i="7"/>
  <c r="R64" i="7"/>
  <c r="R74" i="7"/>
  <c r="R76" i="7"/>
  <c r="R83" i="7"/>
  <c r="R84" i="7"/>
  <c r="R89" i="7"/>
  <c r="R95" i="7"/>
  <c r="R96" i="7"/>
  <c r="R4" i="5"/>
  <c r="R11" i="5"/>
  <c r="R19" i="5"/>
  <c r="R30" i="5"/>
  <c r="R33" i="5"/>
  <c r="R59" i="5"/>
  <c r="R79" i="5"/>
  <c r="R85" i="5"/>
  <c r="R94" i="5"/>
  <c r="R96" i="5"/>
  <c r="R5" i="5"/>
  <c r="R10" i="5"/>
  <c r="R13" i="5"/>
  <c r="R18" i="5"/>
  <c r="R21" i="5"/>
  <c r="R27" i="5"/>
  <c r="R28" i="5"/>
  <c r="R38" i="5"/>
  <c r="R40" i="5"/>
  <c r="R47" i="5"/>
  <c r="R48" i="5"/>
  <c r="R58" i="5"/>
  <c r="R61" i="5"/>
  <c r="R67" i="5"/>
  <c r="R68" i="5"/>
  <c r="R73" i="5"/>
  <c r="R78" i="5"/>
  <c r="R81" i="5"/>
  <c r="R90" i="5"/>
  <c r="R92" i="5"/>
  <c r="F15" i="4"/>
  <c r="F19" i="4"/>
  <c r="R12" i="5"/>
  <c r="R20" i="5"/>
  <c r="R25" i="5"/>
  <c r="R42" i="5"/>
  <c r="R45" i="5"/>
  <c r="R50" i="5"/>
  <c r="R53" i="5"/>
  <c r="R60" i="5"/>
  <c r="R65" i="5"/>
  <c r="R70" i="5"/>
  <c r="R72" i="5"/>
  <c r="R80" i="5"/>
  <c r="R7" i="5"/>
  <c r="R15" i="5"/>
  <c r="R26" i="5"/>
  <c r="R29" i="5"/>
  <c r="R34" i="5"/>
  <c r="R36" i="5"/>
  <c r="R41" i="5"/>
  <c r="R46" i="5"/>
  <c r="R49" i="5"/>
  <c r="R54" i="5"/>
  <c r="R56" i="5"/>
  <c r="R66" i="5"/>
  <c r="R69" i="5"/>
  <c r="R75" i="5"/>
  <c r="R76" i="5"/>
  <c r="R86" i="5"/>
  <c r="R88" i="5"/>
  <c r="R93" i="5"/>
  <c r="R8" i="9"/>
  <c r="R24" i="9"/>
  <c r="R16" i="9"/>
  <c r="R4" i="7"/>
  <c r="R20" i="7"/>
  <c r="R36" i="7"/>
  <c r="R52" i="7"/>
  <c r="R16" i="7"/>
  <c r="R32" i="7"/>
  <c r="R48" i="7"/>
  <c r="R8" i="7"/>
  <c r="R24" i="7"/>
  <c r="R40" i="7"/>
  <c r="R56" i="7"/>
  <c r="R8" i="5"/>
  <c r="R24" i="5"/>
  <c r="R16" i="5"/>
  <c r="L5" i="1"/>
  <c r="M5" i="1"/>
  <c r="N5" i="1"/>
  <c r="O5" i="1"/>
  <c r="P5" i="1"/>
  <c r="L6" i="1"/>
  <c r="M6" i="1"/>
  <c r="N6" i="1"/>
  <c r="O6" i="1"/>
  <c r="P6" i="1"/>
  <c r="Q6" i="1"/>
  <c r="L7" i="1"/>
  <c r="M7" i="1"/>
  <c r="N7" i="1"/>
  <c r="O7" i="1"/>
  <c r="P7" i="1"/>
  <c r="L8" i="1"/>
  <c r="M8" i="1"/>
  <c r="N8" i="1"/>
  <c r="O8" i="1"/>
  <c r="P8" i="1"/>
  <c r="Q8" i="1"/>
  <c r="L9" i="1"/>
  <c r="M9" i="1"/>
  <c r="N9" i="1"/>
  <c r="O9" i="1"/>
  <c r="P9" i="1"/>
  <c r="Q9" i="1"/>
  <c r="L10" i="1"/>
  <c r="M10" i="1"/>
  <c r="N10" i="1"/>
  <c r="O10" i="1"/>
  <c r="P10" i="1"/>
  <c r="Q10" i="1"/>
  <c r="L11" i="1"/>
  <c r="M11" i="1"/>
  <c r="N11" i="1"/>
  <c r="O11" i="1"/>
  <c r="P11" i="1"/>
  <c r="L12" i="1"/>
  <c r="M12" i="1"/>
  <c r="N12" i="1"/>
  <c r="O12" i="1"/>
  <c r="P12" i="1"/>
  <c r="Q12" i="1"/>
  <c r="L13" i="1"/>
  <c r="M13" i="1"/>
  <c r="N13" i="1"/>
  <c r="O13" i="1"/>
  <c r="P13" i="1"/>
  <c r="Q13" i="1"/>
  <c r="L14" i="1"/>
  <c r="M14" i="1"/>
  <c r="N14" i="1"/>
  <c r="O14" i="1"/>
  <c r="P14" i="1"/>
  <c r="Q14" i="1"/>
  <c r="L15" i="1"/>
  <c r="M15" i="1"/>
  <c r="N15" i="1"/>
  <c r="O15" i="1"/>
  <c r="P15" i="1"/>
  <c r="Q15" i="1"/>
  <c r="L16" i="1"/>
  <c r="M16" i="1"/>
  <c r="N16" i="1"/>
  <c r="O16" i="1"/>
  <c r="P16" i="1"/>
  <c r="Q16" i="1"/>
  <c r="L17" i="1"/>
  <c r="M17" i="1"/>
  <c r="N17" i="1"/>
  <c r="O17" i="1"/>
  <c r="P17" i="1"/>
  <c r="Q17" i="1"/>
  <c r="L18" i="1"/>
  <c r="M18" i="1"/>
  <c r="N18" i="1"/>
  <c r="O18" i="1"/>
  <c r="P18" i="1"/>
  <c r="Q18" i="1"/>
  <c r="L19" i="1"/>
  <c r="M19" i="1"/>
  <c r="N19" i="1"/>
  <c r="O19" i="1"/>
  <c r="P19" i="1"/>
  <c r="L20" i="1"/>
  <c r="M20" i="1"/>
  <c r="N20" i="1"/>
  <c r="O20" i="1"/>
  <c r="P20" i="1"/>
  <c r="Q20" i="1"/>
  <c r="L21" i="1"/>
  <c r="M21" i="1"/>
  <c r="N21" i="1"/>
  <c r="O21" i="1"/>
  <c r="P21" i="1"/>
  <c r="Q21" i="1"/>
  <c r="L22" i="1"/>
  <c r="M22" i="1"/>
  <c r="N22" i="1"/>
  <c r="O22" i="1"/>
  <c r="P22" i="1"/>
  <c r="Q22" i="1"/>
  <c r="L23" i="1"/>
  <c r="M23" i="1"/>
  <c r="N23" i="1"/>
  <c r="O23" i="1"/>
  <c r="P23" i="1"/>
  <c r="Q23" i="1"/>
  <c r="L24" i="1"/>
  <c r="M24" i="1"/>
  <c r="N24" i="1"/>
  <c r="O24" i="1"/>
  <c r="P24" i="1"/>
  <c r="Q24" i="1"/>
  <c r="L25" i="1"/>
  <c r="M25" i="1"/>
  <c r="N25" i="1"/>
  <c r="O25" i="1"/>
  <c r="P25" i="1"/>
  <c r="Q25" i="1"/>
  <c r="L26" i="1"/>
  <c r="M26" i="1"/>
  <c r="N26" i="1"/>
  <c r="O26" i="1"/>
  <c r="P26" i="1"/>
  <c r="Q26" i="1"/>
  <c r="L27" i="1"/>
  <c r="M27" i="1"/>
  <c r="N27" i="1"/>
  <c r="O27" i="1"/>
  <c r="P27" i="1"/>
  <c r="L28" i="1"/>
  <c r="M28" i="1"/>
  <c r="N28" i="1"/>
  <c r="O28" i="1"/>
  <c r="P28" i="1"/>
  <c r="L29" i="1"/>
  <c r="M29" i="1"/>
  <c r="N29" i="1"/>
  <c r="O29" i="1"/>
  <c r="P29" i="1"/>
  <c r="L30" i="1"/>
  <c r="M30" i="1"/>
  <c r="N30" i="1"/>
  <c r="O30" i="1"/>
  <c r="P30" i="1"/>
  <c r="Q30" i="1"/>
  <c r="L31" i="1"/>
  <c r="M31" i="1"/>
  <c r="N31" i="1"/>
  <c r="O31" i="1"/>
  <c r="P31" i="1"/>
  <c r="Q31" i="1"/>
  <c r="L32" i="1"/>
  <c r="M32" i="1"/>
  <c r="N32" i="1"/>
  <c r="O32" i="1"/>
  <c r="P32" i="1"/>
  <c r="Q32" i="1"/>
  <c r="L33" i="1"/>
  <c r="M33" i="1"/>
  <c r="N33" i="1"/>
  <c r="O33" i="1"/>
  <c r="P33" i="1"/>
  <c r="Q33" i="1"/>
  <c r="L34" i="1"/>
  <c r="M34" i="1"/>
  <c r="N34" i="1"/>
  <c r="O34" i="1"/>
  <c r="P34" i="1"/>
  <c r="Q34" i="1"/>
  <c r="L35" i="1"/>
  <c r="M35" i="1"/>
  <c r="N35" i="1"/>
  <c r="O35" i="1"/>
  <c r="P35" i="1"/>
  <c r="L36" i="1"/>
  <c r="M36" i="1"/>
  <c r="N36" i="1"/>
  <c r="O36" i="1"/>
  <c r="P36" i="1"/>
  <c r="Q36" i="1"/>
  <c r="L37" i="1"/>
  <c r="M37" i="1"/>
  <c r="N37" i="1"/>
  <c r="O37" i="1"/>
  <c r="P37" i="1"/>
  <c r="Q37" i="1"/>
  <c r="L38" i="1"/>
  <c r="M38" i="1"/>
  <c r="N38" i="1"/>
  <c r="O38" i="1"/>
  <c r="P38" i="1"/>
  <c r="Q38" i="1"/>
  <c r="L39" i="1"/>
  <c r="M39" i="1"/>
  <c r="N39" i="1"/>
  <c r="O39" i="1"/>
  <c r="P39" i="1"/>
  <c r="Q39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L44" i="1"/>
  <c r="M44" i="1"/>
  <c r="N44" i="1"/>
  <c r="O44" i="1"/>
  <c r="P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L52" i="1"/>
  <c r="M52" i="1"/>
  <c r="N52" i="1"/>
  <c r="O52" i="1"/>
  <c r="P52" i="1"/>
  <c r="Q52" i="1"/>
  <c r="L53" i="1"/>
  <c r="M53" i="1"/>
  <c r="N53" i="1"/>
  <c r="O53" i="1"/>
  <c r="P53" i="1"/>
  <c r="Q53" i="1"/>
  <c r="L54" i="1"/>
  <c r="M54" i="1"/>
  <c r="N54" i="1"/>
  <c r="O54" i="1"/>
  <c r="P54" i="1"/>
  <c r="Q54" i="1"/>
  <c r="L55" i="1"/>
  <c r="M55" i="1"/>
  <c r="N55" i="1"/>
  <c r="O55" i="1"/>
  <c r="P55" i="1"/>
  <c r="L56" i="1"/>
  <c r="M56" i="1"/>
  <c r="N56" i="1"/>
  <c r="O56" i="1"/>
  <c r="P56" i="1"/>
  <c r="Q56" i="1"/>
  <c r="L57" i="1"/>
  <c r="M57" i="1"/>
  <c r="N57" i="1"/>
  <c r="O57" i="1"/>
  <c r="P57" i="1"/>
  <c r="Q57" i="1"/>
  <c r="L58" i="1"/>
  <c r="M58" i="1"/>
  <c r="N58" i="1"/>
  <c r="O58" i="1"/>
  <c r="P58" i="1"/>
  <c r="Q58" i="1"/>
  <c r="L59" i="1"/>
  <c r="M59" i="1"/>
  <c r="N59" i="1"/>
  <c r="O59" i="1"/>
  <c r="P59" i="1"/>
  <c r="Q59" i="1"/>
  <c r="L60" i="1"/>
  <c r="M60" i="1"/>
  <c r="N60" i="1"/>
  <c r="O60" i="1"/>
  <c r="P60" i="1"/>
  <c r="Q60" i="1"/>
  <c r="L61" i="1"/>
  <c r="M61" i="1"/>
  <c r="N61" i="1"/>
  <c r="O61" i="1"/>
  <c r="P61" i="1"/>
  <c r="Q61" i="1"/>
  <c r="L62" i="1"/>
  <c r="M62" i="1"/>
  <c r="N62" i="1"/>
  <c r="O62" i="1"/>
  <c r="P62" i="1"/>
  <c r="Q62" i="1"/>
  <c r="L63" i="1"/>
  <c r="M63" i="1"/>
  <c r="N63" i="1"/>
  <c r="O63" i="1"/>
  <c r="P63" i="1"/>
  <c r="Q63" i="1"/>
  <c r="L64" i="1"/>
  <c r="M64" i="1"/>
  <c r="N64" i="1"/>
  <c r="O64" i="1"/>
  <c r="P64" i="1"/>
  <c r="Q64" i="1"/>
  <c r="L65" i="1"/>
  <c r="M65" i="1"/>
  <c r="N65" i="1"/>
  <c r="O65" i="1"/>
  <c r="P65" i="1"/>
  <c r="Q65" i="1"/>
  <c r="L66" i="1"/>
  <c r="M66" i="1"/>
  <c r="N66" i="1"/>
  <c r="O66" i="1"/>
  <c r="P66" i="1"/>
  <c r="Q66" i="1"/>
  <c r="L67" i="1"/>
  <c r="M67" i="1"/>
  <c r="N67" i="1"/>
  <c r="O67" i="1"/>
  <c r="P67" i="1"/>
  <c r="Q67" i="1"/>
  <c r="L68" i="1"/>
  <c r="M68" i="1"/>
  <c r="N68" i="1"/>
  <c r="O68" i="1"/>
  <c r="P68" i="1"/>
  <c r="Q68" i="1"/>
  <c r="L69" i="1"/>
  <c r="M69" i="1"/>
  <c r="N69" i="1"/>
  <c r="O69" i="1"/>
  <c r="P69" i="1"/>
  <c r="L70" i="1"/>
  <c r="M70" i="1"/>
  <c r="N70" i="1"/>
  <c r="O70" i="1"/>
  <c r="P70" i="1"/>
  <c r="Q70" i="1"/>
  <c r="L71" i="1"/>
  <c r="M71" i="1"/>
  <c r="N71" i="1"/>
  <c r="O71" i="1"/>
  <c r="P71" i="1"/>
  <c r="Q71" i="1"/>
  <c r="L72" i="1"/>
  <c r="M72" i="1"/>
  <c r="N72" i="1"/>
  <c r="O72" i="1"/>
  <c r="P72" i="1"/>
  <c r="Q72" i="1"/>
  <c r="L73" i="1"/>
  <c r="M73" i="1"/>
  <c r="N73" i="1"/>
  <c r="O73" i="1"/>
  <c r="P73" i="1"/>
  <c r="Q73" i="1"/>
  <c r="L74" i="1"/>
  <c r="M74" i="1"/>
  <c r="N74" i="1"/>
  <c r="O74" i="1"/>
  <c r="P74" i="1"/>
  <c r="Q74" i="1"/>
  <c r="L75" i="1"/>
  <c r="M75" i="1"/>
  <c r="N75" i="1"/>
  <c r="O75" i="1"/>
  <c r="P75" i="1"/>
  <c r="Q75" i="1"/>
  <c r="L76" i="1"/>
  <c r="M76" i="1"/>
  <c r="N76" i="1"/>
  <c r="O76" i="1"/>
  <c r="P76" i="1"/>
  <c r="Q76" i="1"/>
  <c r="L77" i="1"/>
  <c r="M77" i="1"/>
  <c r="N77" i="1"/>
  <c r="O77" i="1"/>
  <c r="P77" i="1"/>
  <c r="Q77" i="1"/>
  <c r="L78" i="1"/>
  <c r="M78" i="1"/>
  <c r="N78" i="1"/>
  <c r="O78" i="1"/>
  <c r="P78" i="1"/>
  <c r="Q78" i="1"/>
  <c r="L79" i="1"/>
  <c r="M79" i="1"/>
  <c r="N79" i="1"/>
  <c r="O79" i="1"/>
  <c r="P79" i="1"/>
  <c r="L80" i="1"/>
  <c r="M80" i="1"/>
  <c r="N80" i="1"/>
  <c r="O80" i="1"/>
  <c r="P80" i="1"/>
  <c r="Q80" i="1"/>
  <c r="L81" i="1"/>
  <c r="M81" i="1"/>
  <c r="N81" i="1"/>
  <c r="O81" i="1"/>
  <c r="P81" i="1"/>
  <c r="Q81" i="1"/>
  <c r="L82" i="1"/>
  <c r="M82" i="1"/>
  <c r="N82" i="1"/>
  <c r="O82" i="1"/>
  <c r="P82" i="1"/>
  <c r="Q82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L86" i="1"/>
  <c r="M86" i="1"/>
  <c r="N86" i="1"/>
  <c r="O86" i="1"/>
  <c r="P86" i="1"/>
  <c r="Q86" i="1"/>
  <c r="L87" i="1"/>
  <c r="M87" i="1"/>
  <c r="N87" i="1"/>
  <c r="O87" i="1"/>
  <c r="P87" i="1"/>
  <c r="L88" i="1"/>
  <c r="M88" i="1"/>
  <c r="N88" i="1"/>
  <c r="O88" i="1"/>
  <c r="P88" i="1"/>
  <c r="Q88" i="1"/>
  <c r="L89" i="1"/>
  <c r="M89" i="1"/>
  <c r="N89" i="1"/>
  <c r="O89" i="1"/>
  <c r="P89" i="1"/>
  <c r="L90" i="1"/>
  <c r="M90" i="1"/>
  <c r="N90" i="1"/>
  <c r="O90" i="1"/>
  <c r="P90" i="1"/>
  <c r="Q90" i="1"/>
  <c r="L91" i="1"/>
  <c r="M91" i="1"/>
  <c r="N91" i="1"/>
  <c r="O91" i="1"/>
  <c r="P91" i="1"/>
  <c r="Q91" i="1"/>
  <c r="L92" i="1"/>
  <c r="M92" i="1"/>
  <c r="N92" i="1"/>
  <c r="O92" i="1"/>
  <c r="P92" i="1"/>
  <c r="Q92" i="1"/>
  <c r="L93" i="1"/>
  <c r="M93" i="1"/>
  <c r="N93" i="1"/>
  <c r="O93" i="1"/>
  <c r="P93" i="1"/>
  <c r="Q93" i="1"/>
  <c r="L94" i="1"/>
  <c r="M94" i="1"/>
  <c r="N94" i="1"/>
  <c r="O94" i="1"/>
  <c r="P94" i="1"/>
  <c r="Q94" i="1"/>
  <c r="L95" i="1"/>
  <c r="M95" i="1"/>
  <c r="N95" i="1"/>
  <c r="O95" i="1"/>
  <c r="P95" i="1"/>
  <c r="L96" i="1"/>
  <c r="M96" i="1"/>
  <c r="N96" i="1"/>
  <c r="O96" i="1"/>
  <c r="P96" i="1"/>
  <c r="Q96" i="1"/>
  <c r="Q5" i="1"/>
  <c r="Q7" i="1"/>
  <c r="Q11" i="1"/>
  <c r="Q19" i="1"/>
  <c r="Q27" i="1"/>
  <c r="Q28" i="1"/>
  <c r="Q29" i="1"/>
  <c r="Q35" i="1"/>
  <c r="Q43" i="1"/>
  <c r="Q44" i="1"/>
  <c r="Q51" i="1"/>
  <c r="Q55" i="1"/>
  <c r="Q69" i="1"/>
  <c r="Q79" i="1"/>
  <c r="Q87" i="1"/>
  <c r="Q89" i="1"/>
  <c r="Q95" i="1"/>
  <c r="P4" i="1"/>
  <c r="Q4" i="1"/>
  <c r="O4" i="1"/>
  <c r="N4" i="1"/>
  <c r="M4" i="1"/>
  <c r="L4" i="1"/>
  <c r="F22" i="4"/>
  <c r="E24" i="4"/>
  <c r="R47" i="1"/>
  <c r="R31" i="1"/>
  <c r="R95" i="1"/>
  <c r="R93" i="1"/>
  <c r="R91" i="1"/>
  <c r="R89" i="1"/>
  <c r="R85" i="1"/>
  <c r="R83" i="1"/>
  <c r="R81" i="1"/>
  <c r="R79" i="1"/>
  <c r="R77" i="1"/>
  <c r="R75" i="1"/>
  <c r="R73" i="1"/>
  <c r="R69" i="1"/>
  <c r="R67" i="1"/>
  <c r="R65" i="1"/>
  <c r="R61" i="1"/>
  <c r="R59" i="1"/>
  <c r="R57" i="1"/>
  <c r="R53" i="1"/>
  <c r="R51" i="1"/>
  <c r="R49" i="1"/>
  <c r="R45" i="1"/>
  <c r="R43" i="1"/>
  <c r="R41" i="1"/>
  <c r="R37" i="1"/>
  <c r="R35" i="1"/>
  <c r="R33" i="1"/>
  <c r="R15" i="1"/>
  <c r="R63" i="1"/>
  <c r="R94" i="1"/>
  <c r="R87" i="1"/>
  <c r="R71" i="1"/>
  <c r="R55" i="1"/>
  <c r="R39" i="1"/>
  <c r="R23" i="1"/>
  <c r="R7" i="1"/>
  <c r="R90" i="1"/>
  <c r="R86" i="1"/>
  <c r="R82" i="1"/>
  <c r="R78" i="1"/>
  <c r="R74" i="1"/>
  <c r="R70" i="1"/>
  <c r="R66" i="1"/>
  <c r="R62" i="1"/>
  <c r="R54" i="1"/>
  <c r="R50" i="1"/>
  <c r="R42" i="1"/>
  <c r="R34" i="1"/>
  <c r="R30" i="1"/>
  <c r="R29" i="1"/>
  <c r="R27" i="1"/>
  <c r="R26" i="1"/>
  <c r="R25" i="1"/>
  <c r="R21" i="1"/>
  <c r="R19" i="1"/>
  <c r="R18" i="1"/>
  <c r="R17" i="1"/>
  <c r="R13" i="1"/>
  <c r="R11" i="1"/>
  <c r="R9" i="1"/>
  <c r="R5" i="1"/>
  <c r="R4" i="1"/>
  <c r="R58" i="1"/>
  <c r="R46" i="1"/>
  <c r="R38" i="1"/>
  <c r="R22" i="1"/>
  <c r="R14" i="1"/>
  <c r="R10" i="1"/>
  <c r="R6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F22" i="2"/>
  <c r="E25" i="2"/>
</calcChain>
</file>

<file path=xl/sharedStrings.xml><?xml version="1.0" encoding="utf-8"?>
<sst xmlns="http://schemas.openxmlformats.org/spreadsheetml/2006/main" count="4461" uniqueCount="137">
  <si>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</si>
  <si>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</si>
  <si>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</si>
  <si>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</si>
  <si>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</si>
  <si>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</si>
  <si>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</si>
  <si>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</si>
  <si>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</si>
  <si>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</si>
  <si>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</si>
  <si>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</si>
  <si>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</si>
  <si>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</si>
  <si>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</si>
  <si>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</si>
  <si>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</si>
  <si>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</si>
  <si>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</si>
  <si>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</si>
  <si>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</si>
  <si>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</si>
  <si>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Construction</t>
  </si>
  <si>
    <t>Diversified</t>
  </si>
  <si>
    <t>Drugs (Biotechnology)</t>
  </si>
  <si>
    <t>Drugs (Pharmaceutical)</t>
  </si>
  <si>
    <t>Pharma &amp; Drugs</t>
  </si>
  <si>
    <t>Education</t>
  </si>
  <si>
    <t>Educational Services</t>
  </si>
  <si>
    <t>Electrical Equipment</t>
  </si>
  <si>
    <t>Electronics (Consumer &amp; Office)</t>
  </si>
  <si>
    <t>Electronics (General)</t>
  </si>
  <si>
    <t>Electronics</t>
  </si>
  <si>
    <t>Engineering/Construction</t>
  </si>
  <si>
    <t>Engineering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</si>
  <si>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</si>
  <si>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</si>
  <si>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</si>
  <si>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</si>
  <si>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</si>
  <si>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</si>
  <si>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</si>
  <si>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</si>
  <si>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Healthcare Services</t>
  </si>
  <si>
    <t>Heathcare Information and Technology</t>
  </si>
  <si>
    <t>Homebuilding</t>
  </si>
  <si>
    <t>Hospitals/Healthcare Facilities</t>
  </si>
  <si>
    <t>Hotel/Gaming</t>
  </si>
  <si>
    <t>Heavy Construction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</si>
  <si>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</si>
  <si>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</si>
  <si>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</si>
  <si>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</si>
  <si>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</si>
  <si>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</si>
  <si>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Investment Co.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</si>
  <si>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</si>
  <si>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</si>
  <si>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</si>
  <si>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</si>
  <si>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</si>
  <si>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</si>
  <si>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</si>
  <si>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</si>
  <si>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</si>
  <si>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</si>
  <si>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</si>
  <si>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</si>
  <si>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</si>
  <si>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</si>
  <si>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</si>
  <si>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</si>
  <si>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</si>
  <si>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</si>
  <si>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</si>
  <si>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</si>
  <si>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Restaurant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</si>
  <si>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</si>
  <si>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</si>
  <si>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</si>
  <si>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</si>
  <si>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</si>
  <si>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</si>
  <si>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(Internet)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</si>
  <si>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</si>
  <si>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</si>
  <si>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</si>
  <si>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</si>
  <si>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</si>
  <si>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</si>
  <si>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</si>
  <si>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Internet software and services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</si>
  <si>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</si>
  <si>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</si>
  <si>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</si>
  <si>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</si>
  <si>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</si>
  <si>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</si>
  <si>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</si>
  <si>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Railroad</t>
  </si>
  <si>
    <t>Trucking</t>
  </si>
  <si>
    <t>Utility (General)</t>
  </si>
  <si>
    <t>Utility (Water)</t>
  </si>
  <si>
    <t>Industry:</t>
  </si>
  <si>
    <t>5-years Average</t>
  </si>
  <si>
    <t xml:space="preserve">Beverage </t>
  </si>
  <si>
    <t>Biotechnology</t>
  </si>
  <si>
    <t>Green &amp; Renewable Energy</t>
  </si>
  <si>
    <t>Software (System &amp; Application)</t>
  </si>
  <si>
    <t>Computer Software</t>
  </si>
  <si>
    <t>© 2015–2018 by Israel Association of Valuators and Financial Actuaries® (IAVFA®)</t>
  </si>
  <si>
    <t>WWW.IAVFA.COM</t>
  </si>
  <si>
    <t>IAVFA1020@GMAIL.COM</t>
  </si>
  <si>
    <t>Bank (Money Center)</t>
  </si>
  <si>
    <t>Banks (Regional)</t>
  </si>
  <si>
    <t>Brokerage &amp; Investment Banking</t>
  </si>
  <si>
    <t>Financial Svcs. (Non-bank &amp; Insurance)</t>
  </si>
  <si>
    <t>Bank</t>
  </si>
  <si>
    <t>LMB</t>
  </si>
  <si>
    <t>Year</t>
  </si>
  <si>
    <t>UTB</t>
  </si>
  <si>
    <t>D/E</t>
  </si>
  <si>
    <t>Industry Average Standard Deviation in Prices (Equity)</t>
  </si>
  <si>
    <t>The standard deviation in weekly stock prices, estimated using two years of data.                  The number is annualized.</t>
  </si>
  <si>
    <t>Std Deviation in Equity:</t>
  </si>
  <si>
    <t>Std Deviation in Equity</t>
  </si>
  <si>
    <t>Std Deviations in Equity:</t>
  </si>
  <si>
    <t>Single Std Deviation in Equity:</t>
  </si>
  <si>
    <t>SDE</t>
  </si>
  <si>
    <t>Industry Average Standard Deviation in Firm Value (Assets)</t>
  </si>
  <si>
    <t>The standard deviation in firm value is obtained using the following formula:                                        
Standard deviation in firm value = [E/(D+E)] x Standard deviation in Equity Value +[D/(D+E)] x 0.830%</t>
  </si>
  <si>
    <t>Std Deviation in Assets:</t>
  </si>
  <si>
    <t>Single Std Deviation in Assets:</t>
  </si>
  <si>
    <t>Std Deviations in Assets:</t>
  </si>
  <si>
    <t>SDA</t>
  </si>
  <si>
    <t>Std Deviation in Assets</t>
  </si>
  <si>
    <t>Software (Entertainment)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</si>
</sst>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9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7" borderId="1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 vertical="center" readingOrder="1"/>
    </xf>
    <xf numFmtId="0" fontId="16" fillId="4" borderId="0" xfId="0" applyFont="1" applyFill="1" applyBorder="1" applyProtection="1"/>
    <xf numFmtId="0" fontId="16" fillId="5" borderId="1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horizontal="left"/>
    </xf>
    <xf numFmtId="2" fontId="0" fillId="7" borderId="0" xfId="0" applyNumberForma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0" fontId="16" fillId="5" borderId="1" xfId="8" applyNumberFormat="1" applyFont="1" applyFill="1" applyBorder="1" applyAlignment="1" applyProtection="1">
      <alignment horizontal="center"/>
      <protection hidden="1"/>
    </xf>
    <xf numFmtId="10" fontId="16" fillId="5" borderId="3" xfId="8" applyNumberFormat="1" applyFont="1" applyFill="1" applyBorder="1" applyAlignment="1" applyProtection="1">
      <alignment horizontal="center"/>
      <protection hidden="1"/>
    </xf>
    <xf numFmtId="10" fontId="0" fillId="2" borderId="1" xfId="8" applyNumberFormat="1" applyFont="1" applyFill="1" applyBorder="1" applyAlignment="1" applyProtection="1">
      <alignment horizontal="center"/>
      <protection locked="0"/>
    </xf>
    <xf numFmtId="10" fontId="0" fillId="0" borderId="1" xfId="8" applyNumberFormat="1" applyFont="1" applyBorder="1" applyAlignment="1" applyProtection="1">
      <alignment horizontal="center"/>
      <protection locked="0"/>
    </xf>
    <xf numFmtId="10" fontId="0" fillId="3" borderId="1" xfId="8" applyNumberFormat="1" applyFont="1" applyFill="1" applyBorder="1" applyAlignment="1" applyProtection="1">
      <alignment horizontal="center"/>
      <protection locked="0"/>
    </xf>
    <xf numFmtId="10" fontId="17" fillId="4" borderId="0" xfId="0" applyNumberFormat="1" applyFont="1" applyFill="1" applyBorder="1" applyProtection="1"/>
    <xf numFmtId="10" fontId="15" fillId="4" borderId="8" xfId="0" applyNumberFormat="1" applyFont="1" applyFill="1" applyBorder="1" applyProtection="1"/>
    <xf numFmtId="10" fontId="15" fillId="4" borderId="0" xfId="0" applyNumberFormat="1" applyFont="1" applyFill="1" applyBorder="1" applyProtection="1"/>
    <xf numFmtId="0" fontId="16" fillId="4" borderId="8" xfId="0" applyFont="1" applyFill="1" applyBorder="1" applyProtection="1"/>
    <xf numFmtId="10" fontId="17" fillId="4" borderId="8" xfId="0" applyNumberFormat="1" applyFont="1" applyFill="1" applyBorder="1" applyProtection="1"/>
    <xf numFmtId="0" fontId="16" fillId="4" borderId="9" xfId="0" applyFont="1" applyFill="1" applyBorder="1" applyProtection="1"/>
    <xf numFmtId="10" fontId="0" fillId="0" borderId="0" xfId="8" applyNumberFormat="1" applyFont="1"/>
    <xf numFmtId="0" fontId="12" fillId="0" borderId="0" xfId="0" applyFont="1" applyFill="1" applyAlignment="1" applyProtection="1">
      <alignment horizontal="center"/>
    </xf>
    <xf numFmtId="0" fontId="20" fillId="8" borderId="4" xfId="0" applyFont="1" applyFill="1" applyBorder="1" applyAlignment="1" applyProtection="1">
      <alignment horizontal="left" vertical="center" wrapText="1"/>
    </xf>
    <xf numFmtId="0" fontId="20" fillId="8" borderId="5" xfId="0" applyFont="1" applyFill="1" applyBorder="1" applyAlignment="1" applyProtection="1">
      <alignment horizontal="left" vertical="center" wrapText="1"/>
    </xf>
    <xf numFmtId="0" fontId="20" fillId="8" borderId="6" xfId="0" applyFont="1" applyFill="1" applyBorder="1" applyAlignment="1" applyProtection="1">
      <alignment horizontal="left" vertical="center" wrapText="1"/>
    </xf>
    <xf numFmtId="0" fontId="20" fillId="8" borderId="7" xfId="0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 vertical="center" wrapText="1"/>
    </xf>
    <xf numFmtId="0" fontId="20" fillId="8" borderId="8" xfId="0" applyFont="1" applyFill="1" applyBorder="1" applyAlignment="1" applyProtection="1">
      <alignment horizontal="left" vertical="center" wrapText="1"/>
    </xf>
    <xf numFmtId="0" fontId="20" fillId="8" borderId="9" xfId="0" applyFont="1" applyFill="1" applyBorder="1" applyAlignment="1" applyProtection="1">
      <alignment horizontal="left" vertical="center" wrapText="1"/>
    </xf>
    <xf numFmtId="0" fontId="20" fillId="8" borderId="10" xfId="0" applyFont="1" applyFill="1" applyBorder="1" applyAlignment="1" applyProtection="1">
      <alignment horizontal="left" vertical="center" wrapText="1"/>
    </xf>
    <xf numFmtId="0" fontId="20" fillId="8" borderId="11" xfId="0" applyFont="1" applyFill="1" applyBorder="1" applyAlignment="1" applyProtection="1">
      <alignment horizontal="left" vertical="center" wrapText="1"/>
    </xf>
    <xf numFmtId="10" fontId="21" fillId="2" borderId="12" xfId="0" applyNumberFormat="1" applyFont="1" applyFill="1" applyBorder="1" applyAlignment="1">
      <alignment horizontal="center"/>
    </xf>
    <xf numFmtId="10" fontId="21" fillId="0" borderId="12" xfId="0" applyNumberFormat="1" applyFont="1" applyBorder="1" applyAlignment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3"/>
    <cellStyle name="Normal 3" xfId="4"/>
    <cellStyle name="Percent" xfId="8" builtinId="5"/>
    <cellStyle name="Percent 2" xfId="6"/>
    <cellStyle name="Percent 3" xfId="7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0" dropStyle="combo" dx="16" fmlaLink="LMB!$A$97" fmlaRange="LMB!$A$4:$A$96" sel="14" val="0"/>
</file>

<file path=xl/ctrlProps/ctrlProp2.xml><?xml version="1.0" encoding="utf-8"?>
<formControlPr xmlns="http://schemas.microsoft.com/office/spreadsheetml/2009/9/main" objectType="Drop" dropLines="100" dropStyle="combo" dx="16" fmlaLink="LMB!$A$97" fmlaRange="LMB!$A$4:$A$96" sel="1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85725</xdr:rowOff>
        </xdr:from>
        <xdr:to>
          <xdr:col>4</xdr:col>
          <xdr:colOff>504825</xdr:colOff>
          <xdr:row>13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85725</xdr:rowOff>
        </xdr:from>
        <xdr:to>
          <xdr:col>4</xdr:col>
          <xdr:colOff>504825</xdr:colOff>
          <xdr:row>13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3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windowProtection="1" topLeftCell="XFD1" zoomScale="80" zoomScaleNormal="80" workbookViewId="0">
      <selection sqref="A1:XFD1048576"/>
    </sheetView>
  </sheetViews>
  <sheetFormatPr defaultColWidth="0" defaultRowHeight="15" customHeight="1"/>
  <cols>
    <col min="1" max="1" width="31.85546875" hidden="1" customWidth="1"/>
    <col min="2" max="2" width="14.85546875" hidden="1" customWidth="1"/>
    <col min="3" max="3" width="31.85546875" hidden="1" customWidth="1"/>
    <col min="4" max="4" width="14.85546875" hidden="1" customWidth="1"/>
    <col min="5" max="5" width="31.85546875" hidden="1" customWidth="1"/>
    <col min="6" max="6" width="14.85546875" style="1" hidden="1" customWidth="1"/>
    <col min="7" max="7" width="31.85546875" style="1" hidden="1" customWidth="1"/>
    <col min="8" max="8" width="14.85546875" hidden="1" customWidth="1"/>
    <col min="9" max="9" width="31.85546875" hidden="1" customWidth="1"/>
    <col min="10" max="10" width="14.85546875" hidden="1" customWidth="1"/>
    <col min="11" max="11" width="9.140625" hidden="1" customWidth="1"/>
    <col min="12" max="17" width="7.5703125" style="1" hidden="1" customWidth="1"/>
    <col min="18" max="18" width="9.28515625" hidden="1" customWidth="1"/>
    <col min="19" max="19" width="31.85546875" hidden="1" customWidth="1"/>
    <col min="20" max="20" width="14.85546875" hidden="1" customWidth="1"/>
    <col min="21" max="39" width="6" hidden="1" customWidth="1"/>
    <col min="40" max="16384" width="80" hidden="1"/>
  </cols>
  <sheetData>
    <row r="1" spans="1:19" ht="15" customHeight="1">
      <c r="A1" s="26"/>
      <c r="B1" s="27">
        <v>43105</v>
      </c>
      <c r="C1" s="28"/>
      <c r="D1" s="27">
        <v>42740</v>
      </c>
      <c r="E1" s="28"/>
      <c r="F1" s="27">
        <v>42374</v>
      </c>
      <c r="G1" s="28"/>
      <c r="H1" s="27">
        <v>42009</v>
      </c>
      <c r="I1" s="28"/>
      <c r="J1" s="27">
        <v>41644</v>
      </c>
      <c r="K1" s="29"/>
      <c r="L1" s="29"/>
      <c r="M1" s="29"/>
      <c r="N1" s="29"/>
      <c r="O1" s="29"/>
      <c r="P1" s="29"/>
      <c r="Q1" s="29"/>
      <c r="R1" s="26"/>
      <c r="S1" s="26"/>
    </row>
    <row r="2" spans="1:19" ht="15" customHeight="1">
      <c r="A2" s="26"/>
      <c r="B2" s="28">
        <v>2017</v>
      </c>
      <c r="C2" s="28"/>
      <c r="D2" s="28">
        <v>2016</v>
      </c>
      <c r="E2" s="28"/>
      <c r="F2" s="28">
        <v>2015</v>
      </c>
      <c r="G2" s="28"/>
      <c r="H2" s="28">
        <v>2014</v>
      </c>
      <c r="I2" s="28"/>
      <c r="J2" s="28">
        <v>2013</v>
      </c>
      <c r="K2" s="26"/>
      <c r="L2" s="26"/>
      <c r="M2" s="26"/>
      <c r="N2" s="26"/>
      <c r="O2" s="26"/>
      <c r="P2" s="26"/>
      <c r="Q2" s="26"/>
      <c r="R2" s="26"/>
      <c r="S2" s="26"/>
    </row>
    <row r="3" spans="1:19" ht="15" customHeight="1">
      <c r="A3" s="30" t="s">
        <v>0</v>
      </c>
      <c r="B3" s="31" t="s">
        <v>118</v>
      </c>
      <c r="C3" s="30" t="s">
        <v>0</v>
      </c>
      <c r="D3" s="31" t="s">
        <v>118</v>
      </c>
      <c r="E3" s="30" t="s">
        <v>0</v>
      </c>
      <c r="F3" s="31" t="s">
        <v>118</v>
      </c>
      <c r="G3" s="30" t="s">
        <v>0</v>
      </c>
      <c r="H3" s="31" t="s">
        <v>118</v>
      </c>
      <c r="I3" s="30" t="s">
        <v>0</v>
      </c>
      <c r="J3" s="31" t="s">
        <v>118</v>
      </c>
      <c r="K3" s="32"/>
      <c r="L3" s="32">
        <v>2013</v>
      </c>
      <c r="M3" s="32">
        <v>2014</v>
      </c>
      <c r="N3" s="32">
        <v>2015</v>
      </c>
      <c r="O3" s="32">
        <v>2016</v>
      </c>
      <c r="P3" s="32">
        <v>2107</v>
      </c>
      <c r="Q3" s="33" t="s">
        <v>2</v>
      </c>
      <c r="R3" s="33" t="s">
        <v>1</v>
      </c>
    </row>
    <row r="4" spans="1:19" ht="15" customHeight="1">
      <c r="A4" s="34" t="s">
        <v>3</v>
      </c>
      <c r="B4" s="35">
        <v>1.1535561290322582</v>
      </c>
      <c r="C4" s="34" t="s">
        <v>3</v>
      </c>
      <c r="D4" s="35">
        <v>1.3629988319999999</v>
      </c>
      <c r="E4" s="34" t="s">
        <v>3</v>
      </c>
      <c r="F4" s="35">
        <v>1.0787380520266183</v>
      </c>
      <c r="G4" s="34" t="s">
        <v>3</v>
      </c>
      <c r="H4" s="35">
        <v>1.1812692307692307</v>
      </c>
      <c r="I4" s="34" t="s">
        <v>3</v>
      </c>
      <c r="J4" s="35">
        <v>1.0291018518518518</v>
      </c>
      <c r="K4" s="26">
        <v>1</v>
      </c>
      <c r="L4" s="36">
        <f>J4</f>
        <v>1.0291018518518518</v>
      </c>
      <c r="M4" s="36">
        <f>H4</f>
        <v>1.1812692307692307</v>
      </c>
      <c r="N4" s="36">
        <f>F4</f>
        <v>1.0787380520266183</v>
      </c>
      <c r="O4" s="36">
        <f>D4</f>
        <v>1.3629988319999999</v>
      </c>
      <c r="P4" s="36">
        <f>B4</f>
        <v>1.1535561290322582</v>
      </c>
      <c r="Q4" s="36">
        <f>P4</f>
        <v>1.1535561290322582</v>
      </c>
      <c r="R4" s="36">
        <f>AVERAGE(L4:P4)</f>
        <v>1.1611328191359918</v>
      </c>
    </row>
    <row r="5" spans="1:19" ht="15" customHeight="1">
      <c r="A5" s="37" t="s">
        <v>4</v>
      </c>
      <c r="B5" s="38">
        <v>1.0826060000000002</v>
      </c>
      <c r="C5" s="37" t="s">
        <v>4</v>
      </c>
      <c r="D5" s="38">
        <v>1.0744874680000001</v>
      </c>
      <c r="E5" s="37" t="s">
        <v>4</v>
      </c>
      <c r="F5" s="38">
        <v>1.3295169575705978</v>
      </c>
      <c r="G5" s="37" t="s">
        <v>4</v>
      </c>
      <c r="H5" s="38">
        <v>1.1598518356643359</v>
      </c>
      <c r="I5" s="37" t="s">
        <v>4</v>
      </c>
      <c r="J5" s="38">
        <v>1.007175175175175</v>
      </c>
      <c r="K5" s="39">
        <v>2</v>
      </c>
      <c r="L5" s="36">
        <f t="shared" ref="L5:L68" si="0">J5</f>
        <v>1.007175175175175</v>
      </c>
      <c r="M5" s="36">
        <f t="shared" ref="M5:M68" si="1">H5</f>
        <v>1.1598518356643359</v>
      </c>
      <c r="N5" s="36">
        <f t="shared" ref="N5:N68" si="2">F5</f>
        <v>1.3295169575705978</v>
      </c>
      <c r="O5" s="36">
        <f t="shared" ref="O5:O68" si="3">D5</f>
        <v>1.0744874680000001</v>
      </c>
      <c r="P5" s="36">
        <f t="shared" ref="P5:P68" si="4">B5</f>
        <v>1.0826060000000002</v>
      </c>
      <c r="Q5" s="36">
        <f t="shared" ref="Q5:Q68" si="5">P5</f>
        <v>1.0826060000000002</v>
      </c>
      <c r="R5" s="36">
        <f t="shared" ref="R5:R68" si="6">AVERAGE(L5:P5)</f>
        <v>1.1307274872820217</v>
      </c>
    </row>
    <row r="6" spans="1:19" ht="15" customHeight="1">
      <c r="A6" s="34" t="s">
        <v>5</v>
      </c>
      <c r="B6" s="35">
        <v>1.0088835</v>
      </c>
      <c r="C6" s="34" t="s">
        <v>5</v>
      </c>
      <c r="D6" s="35">
        <v>1.1220887850000001</v>
      </c>
      <c r="E6" s="34" t="s">
        <v>5</v>
      </c>
      <c r="F6" s="35">
        <v>1.2682844827586206</v>
      </c>
      <c r="G6" s="34" t="s">
        <v>5</v>
      </c>
      <c r="H6" s="35">
        <v>0.97856181318681323</v>
      </c>
      <c r="I6" s="34" t="s">
        <v>5</v>
      </c>
      <c r="J6" s="35">
        <v>0.93801525054466228</v>
      </c>
      <c r="K6" s="26">
        <v>3</v>
      </c>
      <c r="L6" s="36">
        <f t="shared" si="0"/>
        <v>0.93801525054466228</v>
      </c>
      <c r="M6" s="36">
        <f t="shared" si="1"/>
        <v>0.97856181318681323</v>
      </c>
      <c r="N6" s="36">
        <f t="shared" si="2"/>
        <v>1.2682844827586206</v>
      </c>
      <c r="O6" s="36">
        <f t="shared" si="3"/>
        <v>1.1220887850000001</v>
      </c>
      <c r="P6" s="36">
        <f t="shared" si="4"/>
        <v>1.0088835</v>
      </c>
      <c r="Q6" s="36">
        <f t="shared" si="5"/>
        <v>1.0088835</v>
      </c>
      <c r="R6" s="36">
        <f t="shared" si="6"/>
        <v>1.0631667662980191</v>
      </c>
    </row>
    <row r="7" spans="1:19" ht="15" customHeight="1">
      <c r="A7" s="37" t="s">
        <v>6</v>
      </c>
      <c r="B7" s="38">
        <v>1.016773688888889</v>
      </c>
      <c r="C7" s="37" t="s">
        <v>6</v>
      </c>
      <c r="D7" s="38">
        <v>0.880540498</v>
      </c>
      <c r="E7" s="37" t="s">
        <v>6</v>
      </c>
      <c r="F7" s="38">
        <v>1.055835652349264</v>
      </c>
      <c r="G7" s="37" t="s">
        <v>6</v>
      </c>
      <c r="H7" s="38">
        <v>0.9926627867746286</v>
      </c>
      <c r="I7" s="37" t="s">
        <v>6</v>
      </c>
      <c r="J7" s="38">
        <v>1.1451311369509047</v>
      </c>
      <c r="K7" s="39">
        <v>4</v>
      </c>
      <c r="L7" s="36">
        <f t="shared" si="0"/>
        <v>1.1451311369509047</v>
      </c>
      <c r="M7" s="36">
        <f t="shared" si="1"/>
        <v>0.9926627867746286</v>
      </c>
      <c r="N7" s="36">
        <f t="shared" si="2"/>
        <v>1.055835652349264</v>
      </c>
      <c r="O7" s="36">
        <f t="shared" si="3"/>
        <v>0.880540498</v>
      </c>
      <c r="P7" s="36">
        <f t="shared" si="4"/>
        <v>1.016773688888889</v>
      </c>
      <c r="Q7" s="36">
        <f t="shared" si="5"/>
        <v>1.016773688888889</v>
      </c>
      <c r="R7" s="36">
        <f t="shared" si="6"/>
        <v>1.0181887525927373</v>
      </c>
    </row>
    <row r="8" spans="1:19" ht="15" customHeight="1">
      <c r="A8" s="34" t="s">
        <v>7</v>
      </c>
      <c r="B8" s="35">
        <v>1.1974170666666666</v>
      </c>
      <c r="C8" s="34" t="s">
        <v>7</v>
      </c>
      <c r="D8" s="35">
        <v>0.84501078399999996</v>
      </c>
      <c r="E8" s="34" t="s">
        <v>7</v>
      </c>
      <c r="F8" s="35">
        <v>0.95540613026819932</v>
      </c>
      <c r="G8" s="34" t="s">
        <v>7</v>
      </c>
      <c r="H8" s="35">
        <v>1.0949983974358972</v>
      </c>
      <c r="I8" s="34" t="s">
        <v>7</v>
      </c>
      <c r="J8" s="35">
        <v>1.2765993265993265</v>
      </c>
      <c r="K8" s="26">
        <v>5</v>
      </c>
      <c r="L8" s="36">
        <f t="shared" si="0"/>
        <v>1.2765993265993265</v>
      </c>
      <c r="M8" s="36">
        <f t="shared" si="1"/>
        <v>1.0949983974358972</v>
      </c>
      <c r="N8" s="36">
        <f t="shared" si="2"/>
        <v>0.95540613026819932</v>
      </c>
      <c r="O8" s="36">
        <f t="shared" si="3"/>
        <v>0.84501078399999996</v>
      </c>
      <c r="P8" s="36">
        <f t="shared" si="4"/>
        <v>1.1974170666666666</v>
      </c>
      <c r="Q8" s="36">
        <f t="shared" si="5"/>
        <v>1.1974170666666666</v>
      </c>
      <c r="R8" s="36">
        <f t="shared" si="6"/>
        <v>1.073886340994018</v>
      </c>
    </row>
    <row r="9" spans="1:19" ht="15" customHeight="1">
      <c r="A9" s="37" t="s">
        <v>8</v>
      </c>
      <c r="B9" s="38">
        <v>1.0375354385964917</v>
      </c>
      <c r="C9" s="37" t="s">
        <v>8</v>
      </c>
      <c r="D9" s="38">
        <v>1.122629713</v>
      </c>
      <c r="E9" s="37" t="s">
        <v>8</v>
      </c>
      <c r="F9" s="38">
        <v>1.2855828698553953</v>
      </c>
      <c r="G9" s="37" t="s">
        <v>8</v>
      </c>
      <c r="H9" s="38">
        <v>1.3481678571428568</v>
      </c>
      <c r="I9" s="37" t="s">
        <v>8</v>
      </c>
      <c r="J9" s="38">
        <v>1.4611345822566757</v>
      </c>
      <c r="K9" s="39">
        <v>6</v>
      </c>
      <c r="L9" s="36">
        <f t="shared" si="0"/>
        <v>1.4611345822566757</v>
      </c>
      <c r="M9" s="36">
        <f t="shared" si="1"/>
        <v>1.3481678571428568</v>
      </c>
      <c r="N9" s="36">
        <f t="shared" si="2"/>
        <v>1.2855828698553953</v>
      </c>
      <c r="O9" s="36">
        <f t="shared" si="3"/>
        <v>1.122629713</v>
      </c>
      <c r="P9" s="36">
        <f t="shared" si="4"/>
        <v>1.0375354385964917</v>
      </c>
      <c r="Q9" s="36">
        <f t="shared" si="5"/>
        <v>1.0375354385964917</v>
      </c>
      <c r="R9" s="36">
        <f t="shared" si="6"/>
        <v>1.251010092170284</v>
      </c>
    </row>
    <row r="10" spans="1:19" ht="15" customHeight="1">
      <c r="A10" s="34" t="s">
        <v>113</v>
      </c>
      <c r="B10" s="35">
        <v>0.63754545454545453</v>
      </c>
      <c r="C10" s="34" t="s">
        <v>113</v>
      </c>
      <c r="D10" s="35">
        <v>0.86022897200000004</v>
      </c>
      <c r="E10" s="34" t="s">
        <v>113</v>
      </c>
      <c r="F10" s="35">
        <v>1.110528735632184</v>
      </c>
      <c r="G10" s="34" t="s">
        <v>113</v>
      </c>
      <c r="H10" s="35">
        <v>0.80681643356643351</v>
      </c>
      <c r="I10" s="34" t="s">
        <v>117</v>
      </c>
      <c r="J10" s="35">
        <v>0.71611666666666651</v>
      </c>
      <c r="K10" s="26">
        <v>7</v>
      </c>
      <c r="L10" s="36">
        <f t="shared" si="0"/>
        <v>0.71611666666666651</v>
      </c>
      <c r="M10" s="36">
        <f t="shared" si="1"/>
        <v>0.80681643356643351</v>
      </c>
      <c r="N10" s="36">
        <f t="shared" si="2"/>
        <v>1.110528735632184</v>
      </c>
      <c r="O10" s="36">
        <f t="shared" si="3"/>
        <v>0.86022897200000004</v>
      </c>
      <c r="P10" s="36">
        <f t="shared" si="4"/>
        <v>0.63754545454545453</v>
      </c>
      <c r="Q10" s="36">
        <f t="shared" si="5"/>
        <v>0.63754545454545453</v>
      </c>
      <c r="R10" s="36">
        <f t="shared" si="6"/>
        <v>0.82624725248214781</v>
      </c>
    </row>
    <row r="11" spans="1:19" ht="15" customHeight="1">
      <c r="A11" s="37" t="s">
        <v>114</v>
      </c>
      <c r="B11" s="38">
        <v>0.5017112663139327</v>
      </c>
      <c r="C11" s="37" t="s">
        <v>114</v>
      </c>
      <c r="D11" s="38">
        <v>0.471938211</v>
      </c>
      <c r="E11" s="37" t="s">
        <v>114</v>
      </c>
      <c r="F11" s="38">
        <v>0.51118297133267054</v>
      </c>
      <c r="G11" s="37" t="s">
        <v>114</v>
      </c>
      <c r="H11" s="38">
        <v>0.52608894629417013</v>
      </c>
      <c r="I11" s="37" t="s">
        <v>114</v>
      </c>
      <c r="J11" s="38">
        <v>0.58315484158857667</v>
      </c>
      <c r="K11" s="39">
        <v>8</v>
      </c>
      <c r="L11" s="36">
        <f t="shared" si="0"/>
        <v>0.58315484158857667</v>
      </c>
      <c r="M11" s="36">
        <f t="shared" si="1"/>
        <v>0.52608894629417013</v>
      </c>
      <c r="N11" s="36">
        <f t="shared" si="2"/>
        <v>0.51118297133267054</v>
      </c>
      <c r="O11" s="36">
        <f t="shared" si="3"/>
        <v>0.471938211</v>
      </c>
      <c r="P11" s="36">
        <f t="shared" si="4"/>
        <v>0.5017112663139327</v>
      </c>
      <c r="Q11" s="36">
        <f t="shared" si="5"/>
        <v>0.5017112663139327</v>
      </c>
      <c r="R11" s="36">
        <f t="shared" si="6"/>
        <v>0.51881524730587003</v>
      </c>
    </row>
    <row r="12" spans="1:19" ht="15" customHeight="1">
      <c r="A12" s="34" t="s">
        <v>9</v>
      </c>
      <c r="B12" s="35">
        <v>1.3261961739130437</v>
      </c>
      <c r="C12" s="34" t="s">
        <v>9</v>
      </c>
      <c r="D12" s="35">
        <v>0.79280166100000005</v>
      </c>
      <c r="E12" s="34" t="s">
        <v>9</v>
      </c>
      <c r="F12" s="35">
        <v>0.93828251663641882</v>
      </c>
      <c r="G12" s="34" t="s">
        <v>9</v>
      </c>
      <c r="H12" s="35">
        <v>1.0555260180995474</v>
      </c>
      <c r="I12" s="34" t="s">
        <v>9</v>
      </c>
      <c r="J12" s="35">
        <v>1.1390206552706554</v>
      </c>
      <c r="K12" s="26">
        <v>9</v>
      </c>
      <c r="L12" s="36">
        <f t="shared" si="0"/>
        <v>1.1390206552706554</v>
      </c>
      <c r="M12" s="36">
        <f t="shared" si="1"/>
        <v>1.0555260180995474</v>
      </c>
      <c r="N12" s="36">
        <f t="shared" si="2"/>
        <v>0.93828251663641882</v>
      </c>
      <c r="O12" s="36">
        <f t="shared" si="3"/>
        <v>0.79280166100000005</v>
      </c>
      <c r="P12" s="36">
        <f t="shared" si="4"/>
        <v>1.3261961739130437</v>
      </c>
      <c r="Q12" s="36">
        <f t="shared" si="5"/>
        <v>1.3261961739130437</v>
      </c>
      <c r="R12" s="36">
        <f t="shared" si="6"/>
        <v>1.0503654049839333</v>
      </c>
    </row>
    <row r="13" spans="1:19" ht="15" customHeight="1">
      <c r="A13" s="37" t="s">
        <v>10</v>
      </c>
      <c r="B13" s="38">
        <v>0.70379614814814828</v>
      </c>
      <c r="C13" s="37" t="s">
        <v>10</v>
      </c>
      <c r="D13" s="38">
        <v>0.91133911899999998</v>
      </c>
      <c r="E13" s="37" t="s">
        <v>10</v>
      </c>
      <c r="F13" s="38">
        <v>1.1525281143212178</v>
      </c>
      <c r="G13" s="37" t="s">
        <v>10</v>
      </c>
      <c r="H13" s="38">
        <v>1.1375291060291057</v>
      </c>
      <c r="I13" s="37" t="s">
        <v>105</v>
      </c>
      <c r="J13" s="38">
        <v>1.4236312399355879</v>
      </c>
      <c r="K13" s="39">
        <v>10</v>
      </c>
      <c r="L13" s="36">
        <f t="shared" si="0"/>
        <v>1.4236312399355879</v>
      </c>
      <c r="M13" s="36">
        <f t="shared" si="1"/>
        <v>1.1375291060291057</v>
      </c>
      <c r="N13" s="36">
        <f t="shared" si="2"/>
        <v>1.1525281143212178</v>
      </c>
      <c r="O13" s="36">
        <f t="shared" si="3"/>
        <v>0.91133911899999998</v>
      </c>
      <c r="P13" s="36">
        <f t="shared" si="4"/>
        <v>0.70379614814814828</v>
      </c>
      <c r="Q13" s="36">
        <f t="shared" si="5"/>
        <v>0.70379614814814828</v>
      </c>
      <c r="R13" s="36">
        <f t="shared" si="6"/>
        <v>1.065764745486812</v>
      </c>
    </row>
    <row r="14" spans="1:19" ht="15" customHeight="1">
      <c r="A14" s="34" t="s">
        <v>11</v>
      </c>
      <c r="B14" s="35">
        <v>1.1196444800000001</v>
      </c>
      <c r="C14" s="34" t="s">
        <v>11</v>
      </c>
      <c r="D14" s="35">
        <v>1.2200103470000001</v>
      </c>
      <c r="E14" s="34" t="s">
        <v>11</v>
      </c>
      <c r="F14" s="35">
        <v>1.2912469135802471</v>
      </c>
      <c r="G14" s="34" t="s">
        <v>11</v>
      </c>
      <c r="H14" s="35">
        <v>1.2961563545150503</v>
      </c>
      <c r="I14" s="34" t="s">
        <v>11</v>
      </c>
      <c r="J14" s="35">
        <v>1.5314122574955908</v>
      </c>
      <c r="K14" s="26">
        <v>11</v>
      </c>
      <c r="L14" s="36">
        <f t="shared" si="0"/>
        <v>1.5314122574955908</v>
      </c>
      <c r="M14" s="36">
        <f t="shared" si="1"/>
        <v>1.2961563545150503</v>
      </c>
      <c r="N14" s="36">
        <f t="shared" si="2"/>
        <v>1.2912469135802471</v>
      </c>
      <c r="O14" s="36">
        <f t="shared" si="3"/>
        <v>1.2200103470000001</v>
      </c>
      <c r="P14" s="36">
        <f t="shared" si="4"/>
        <v>1.1196444800000001</v>
      </c>
      <c r="Q14" s="36">
        <f t="shared" si="5"/>
        <v>1.1196444800000001</v>
      </c>
      <c r="R14" s="36">
        <f t="shared" si="6"/>
        <v>1.2916940705181776</v>
      </c>
    </row>
    <row r="15" spans="1:19" ht="15" customHeight="1">
      <c r="A15" s="37" t="s">
        <v>115</v>
      </c>
      <c r="B15" s="38">
        <v>1.2379532972972973</v>
      </c>
      <c r="C15" s="37" t="s">
        <v>115</v>
      </c>
      <c r="D15" s="38">
        <v>1.0769423680000001</v>
      </c>
      <c r="E15" s="37" t="s">
        <v>115</v>
      </c>
      <c r="F15" s="38">
        <v>1.3484917676296984</v>
      </c>
      <c r="G15" s="37" t="s">
        <v>115</v>
      </c>
      <c r="H15" s="38">
        <v>1.1594610912343468</v>
      </c>
      <c r="I15" s="37" t="s">
        <v>115</v>
      </c>
      <c r="J15" s="38">
        <v>1.1077835648148147</v>
      </c>
      <c r="K15" s="39">
        <v>12</v>
      </c>
      <c r="L15" s="36">
        <f t="shared" si="0"/>
        <v>1.1077835648148147</v>
      </c>
      <c r="M15" s="36">
        <f t="shared" si="1"/>
        <v>1.1594610912343468</v>
      </c>
      <c r="N15" s="36">
        <f t="shared" si="2"/>
        <v>1.3484917676296984</v>
      </c>
      <c r="O15" s="36">
        <f t="shared" si="3"/>
        <v>1.0769423680000001</v>
      </c>
      <c r="P15" s="36">
        <f t="shared" si="4"/>
        <v>1.2379532972972973</v>
      </c>
      <c r="Q15" s="36">
        <f t="shared" si="5"/>
        <v>1.2379532972972973</v>
      </c>
      <c r="R15" s="36">
        <f t="shared" si="6"/>
        <v>1.1861264177952315</v>
      </c>
    </row>
    <row r="16" spans="1:19" ht="15" customHeight="1">
      <c r="A16" s="34" t="s">
        <v>12</v>
      </c>
      <c r="B16" s="35">
        <v>1.1089115294117649</v>
      </c>
      <c r="C16" s="34" t="s">
        <v>12</v>
      </c>
      <c r="D16" s="35">
        <v>1.0067842890000001</v>
      </c>
      <c r="E16" s="34" t="s">
        <v>12</v>
      </c>
      <c r="F16" s="35">
        <v>1.1773270935960591</v>
      </c>
      <c r="G16" s="34" t="s">
        <v>12</v>
      </c>
      <c r="H16" s="35">
        <v>1.1158788461538465</v>
      </c>
      <c r="I16" s="34" t="s">
        <v>12</v>
      </c>
      <c r="J16" s="35">
        <v>1.2715424648786715</v>
      </c>
      <c r="K16" s="26">
        <v>13</v>
      </c>
      <c r="L16" s="36">
        <f t="shared" si="0"/>
        <v>1.2715424648786715</v>
      </c>
      <c r="M16" s="36">
        <f t="shared" si="1"/>
        <v>1.1158788461538465</v>
      </c>
      <c r="N16" s="36">
        <f t="shared" si="2"/>
        <v>1.1773270935960591</v>
      </c>
      <c r="O16" s="36">
        <f t="shared" si="3"/>
        <v>1.0067842890000001</v>
      </c>
      <c r="P16" s="36">
        <f t="shared" si="4"/>
        <v>1.1089115294117649</v>
      </c>
      <c r="Q16" s="36">
        <f t="shared" si="5"/>
        <v>1.1089115294117649</v>
      </c>
      <c r="R16" s="36">
        <f t="shared" si="6"/>
        <v>1.1360888446080684</v>
      </c>
    </row>
    <row r="17" spans="1:18" ht="15" customHeight="1">
      <c r="A17" s="37" t="s">
        <v>13</v>
      </c>
      <c r="B17" s="38">
        <v>1.1687211594202902</v>
      </c>
      <c r="C17" s="37" t="s">
        <v>13</v>
      </c>
      <c r="D17" s="38">
        <v>1.0705280049999999</v>
      </c>
      <c r="E17" s="37" t="s">
        <v>13</v>
      </c>
      <c r="F17" s="38">
        <v>1.1891302412174194</v>
      </c>
      <c r="G17" s="37" t="s">
        <v>13</v>
      </c>
      <c r="H17" s="38">
        <v>1.1938464620315581</v>
      </c>
      <c r="I17" s="37" t="s">
        <v>13</v>
      </c>
      <c r="J17" s="38">
        <v>0.8977425246347267</v>
      </c>
      <c r="K17" s="39">
        <v>14</v>
      </c>
      <c r="L17" s="36">
        <f t="shared" si="0"/>
        <v>0.8977425246347267</v>
      </c>
      <c r="M17" s="36">
        <f t="shared" si="1"/>
        <v>1.1938464620315581</v>
      </c>
      <c r="N17" s="36">
        <f t="shared" si="2"/>
        <v>1.1891302412174194</v>
      </c>
      <c r="O17" s="36">
        <f t="shared" si="3"/>
        <v>1.0705280049999999</v>
      </c>
      <c r="P17" s="36">
        <f t="shared" si="4"/>
        <v>1.1687211594202902</v>
      </c>
      <c r="Q17" s="36">
        <f t="shared" si="5"/>
        <v>1.1687211594202902</v>
      </c>
      <c r="R17" s="36">
        <f t="shared" si="6"/>
        <v>1.1039936784607989</v>
      </c>
    </row>
    <row r="18" spans="1:18" ht="15" customHeight="1">
      <c r="A18" s="34" t="s">
        <v>14</v>
      </c>
      <c r="B18" s="35">
        <v>0.92090320000000003</v>
      </c>
      <c r="C18" s="34" t="s">
        <v>14</v>
      </c>
      <c r="D18" s="35">
        <v>1.115739037</v>
      </c>
      <c r="E18" s="34" t="s">
        <v>14</v>
      </c>
      <c r="F18" s="35">
        <v>1.2313168103448278</v>
      </c>
      <c r="G18" s="34" t="s">
        <v>14</v>
      </c>
      <c r="H18" s="35">
        <v>0.91301282051282062</v>
      </c>
      <c r="I18" s="34" t="s">
        <v>14</v>
      </c>
      <c r="J18" s="35">
        <v>0.97484986772486781</v>
      </c>
      <c r="K18" s="26">
        <v>15</v>
      </c>
      <c r="L18" s="36">
        <f t="shared" si="0"/>
        <v>0.97484986772486781</v>
      </c>
      <c r="M18" s="36">
        <f t="shared" si="1"/>
        <v>0.91301282051282062</v>
      </c>
      <c r="N18" s="36">
        <f t="shared" si="2"/>
        <v>1.2313168103448278</v>
      </c>
      <c r="O18" s="36">
        <f t="shared" si="3"/>
        <v>1.115739037</v>
      </c>
      <c r="P18" s="36">
        <f t="shared" si="4"/>
        <v>0.92090320000000003</v>
      </c>
      <c r="Q18" s="36">
        <f t="shared" si="5"/>
        <v>0.92090320000000003</v>
      </c>
      <c r="R18" s="36">
        <f t="shared" si="6"/>
        <v>1.0311643471165031</v>
      </c>
    </row>
    <row r="19" spans="1:18" ht="15" customHeight="1">
      <c r="A19" s="37" t="s">
        <v>15</v>
      </c>
      <c r="B19" s="38">
        <v>1.1976210526315785</v>
      </c>
      <c r="C19" s="37" t="s">
        <v>15</v>
      </c>
      <c r="D19" s="38">
        <v>1.002633463</v>
      </c>
      <c r="E19" s="37" t="s">
        <v>15</v>
      </c>
      <c r="F19" s="38">
        <v>1.1681739261947974</v>
      </c>
      <c r="G19" s="37" t="s">
        <v>15</v>
      </c>
      <c r="H19" s="38">
        <v>0.93505608974358956</v>
      </c>
      <c r="I19" s="37" t="s">
        <v>15</v>
      </c>
      <c r="J19" s="38">
        <v>1.0123460219478739</v>
      </c>
      <c r="K19" s="39">
        <v>16</v>
      </c>
      <c r="L19" s="36">
        <f t="shared" si="0"/>
        <v>1.0123460219478739</v>
      </c>
      <c r="M19" s="36">
        <f t="shared" si="1"/>
        <v>0.93505608974358956</v>
      </c>
      <c r="N19" s="36">
        <f t="shared" si="2"/>
        <v>1.1681739261947974</v>
      </c>
      <c r="O19" s="36">
        <f t="shared" si="3"/>
        <v>1.002633463</v>
      </c>
      <c r="P19" s="36">
        <f t="shared" si="4"/>
        <v>1.1976210526315785</v>
      </c>
      <c r="Q19" s="36">
        <f t="shared" si="5"/>
        <v>1.1976210526315785</v>
      </c>
      <c r="R19" s="36">
        <f t="shared" si="6"/>
        <v>1.0631661107035679</v>
      </c>
    </row>
    <row r="20" spans="1:18" ht="15" customHeight="1">
      <c r="A20" s="34" t="s">
        <v>16</v>
      </c>
      <c r="B20" s="35">
        <v>2.0339520000000002</v>
      </c>
      <c r="C20" s="34" t="s">
        <v>16</v>
      </c>
      <c r="D20" s="35">
        <v>1.5188958610000001</v>
      </c>
      <c r="E20" s="34" t="s">
        <v>16</v>
      </c>
      <c r="F20" s="35">
        <v>1.5548620689655173</v>
      </c>
      <c r="G20" s="34" t="s">
        <v>16</v>
      </c>
      <c r="H20" s="35">
        <v>1.1727644230769234</v>
      </c>
      <c r="I20" s="34" t="s">
        <v>16</v>
      </c>
      <c r="J20" s="35">
        <v>1.416775462962963</v>
      </c>
      <c r="K20" s="26">
        <v>17</v>
      </c>
      <c r="L20" s="36">
        <f t="shared" si="0"/>
        <v>1.416775462962963</v>
      </c>
      <c r="M20" s="36">
        <f t="shared" si="1"/>
        <v>1.1727644230769234</v>
      </c>
      <c r="N20" s="36">
        <f t="shared" si="2"/>
        <v>1.5548620689655173</v>
      </c>
      <c r="O20" s="36">
        <f t="shared" si="3"/>
        <v>1.5188958610000001</v>
      </c>
      <c r="P20" s="36">
        <f t="shared" si="4"/>
        <v>2.0339520000000002</v>
      </c>
      <c r="Q20" s="36">
        <f t="shared" si="5"/>
        <v>2.0339520000000002</v>
      </c>
      <c r="R20" s="36">
        <f t="shared" si="6"/>
        <v>1.5394499632010805</v>
      </c>
    </row>
    <row r="21" spans="1:18" ht="15" customHeight="1">
      <c r="A21" s="37" t="s">
        <v>17</v>
      </c>
      <c r="B21" s="38">
        <v>1.1145862988505748</v>
      </c>
      <c r="C21" s="37" t="s">
        <v>17</v>
      </c>
      <c r="D21" s="38">
        <v>1.1980541849999999</v>
      </c>
      <c r="E21" s="37" t="s">
        <v>17</v>
      </c>
      <c r="F21" s="38">
        <v>1.2471817528735627</v>
      </c>
      <c r="G21" s="37" t="s">
        <v>17</v>
      </c>
      <c r="H21" s="38">
        <v>1.0258638888888889</v>
      </c>
      <c r="I21" s="37" t="s">
        <v>17</v>
      </c>
      <c r="J21" s="38">
        <v>1.0140386636636642</v>
      </c>
      <c r="K21" s="39">
        <v>18</v>
      </c>
      <c r="L21" s="36">
        <f t="shared" si="0"/>
        <v>1.0140386636636642</v>
      </c>
      <c r="M21" s="36">
        <f t="shared" si="1"/>
        <v>1.0258638888888889</v>
      </c>
      <c r="N21" s="36">
        <f t="shared" si="2"/>
        <v>1.2471817528735627</v>
      </c>
      <c r="O21" s="36">
        <f t="shared" si="3"/>
        <v>1.1980541849999999</v>
      </c>
      <c r="P21" s="36">
        <f t="shared" si="4"/>
        <v>1.1145862988505748</v>
      </c>
      <c r="Q21" s="36">
        <f t="shared" si="5"/>
        <v>1.1145862988505748</v>
      </c>
      <c r="R21" s="36">
        <f t="shared" si="6"/>
        <v>1.119944957855338</v>
      </c>
    </row>
    <row r="22" spans="1:18" ht="15" customHeight="1">
      <c r="A22" s="34" t="s">
        <v>18</v>
      </c>
      <c r="B22" s="35">
        <v>1.2487860000000002</v>
      </c>
      <c r="C22" s="34" t="s">
        <v>18</v>
      </c>
      <c r="D22" s="35">
        <v>1.363240792</v>
      </c>
      <c r="E22" s="34" t="s">
        <v>18</v>
      </c>
      <c r="F22" s="35">
        <v>1.487334051724138</v>
      </c>
      <c r="G22" s="34" t="s">
        <v>18</v>
      </c>
      <c r="H22" s="35">
        <v>1.6422283653846155</v>
      </c>
      <c r="I22" s="34" t="s">
        <v>18</v>
      </c>
      <c r="J22" s="35">
        <v>1.2763097371565113</v>
      </c>
      <c r="K22" s="26">
        <v>19</v>
      </c>
      <c r="L22" s="36">
        <f t="shared" si="0"/>
        <v>1.2763097371565113</v>
      </c>
      <c r="M22" s="36">
        <f t="shared" si="1"/>
        <v>1.6422283653846155</v>
      </c>
      <c r="N22" s="36">
        <f t="shared" si="2"/>
        <v>1.487334051724138</v>
      </c>
      <c r="O22" s="36">
        <f t="shared" si="3"/>
        <v>1.363240792</v>
      </c>
      <c r="P22" s="36">
        <f t="shared" si="4"/>
        <v>1.2487860000000002</v>
      </c>
      <c r="Q22" s="36">
        <f t="shared" si="5"/>
        <v>1.2487860000000002</v>
      </c>
      <c r="R22" s="36">
        <f t="shared" si="6"/>
        <v>1.4035797892530528</v>
      </c>
    </row>
    <row r="23" spans="1:18" ht="15" customHeight="1">
      <c r="A23" s="37" t="s">
        <v>19</v>
      </c>
      <c r="B23" s="38">
        <v>1.1013092473118284</v>
      </c>
      <c r="C23" s="37" t="s">
        <v>19</v>
      </c>
      <c r="D23" s="38">
        <v>0.985286934</v>
      </c>
      <c r="E23" s="37" t="s">
        <v>19</v>
      </c>
      <c r="F23" s="38">
        <v>1.1708914942528734</v>
      </c>
      <c r="G23" s="37" t="s">
        <v>19</v>
      </c>
      <c r="H23" s="38">
        <v>1.1596346153846151</v>
      </c>
      <c r="I23" s="37" t="s">
        <v>19</v>
      </c>
      <c r="J23" s="38">
        <v>0.92138851351351325</v>
      </c>
      <c r="K23" s="39">
        <v>20</v>
      </c>
      <c r="L23" s="36">
        <f t="shared" si="0"/>
        <v>0.92138851351351325</v>
      </c>
      <c r="M23" s="36">
        <f t="shared" si="1"/>
        <v>1.1596346153846151</v>
      </c>
      <c r="N23" s="36">
        <f t="shared" si="2"/>
        <v>1.1708914942528734</v>
      </c>
      <c r="O23" s="36">
        <f t="shared" si="3"/>
        <v>0.985286934</v>
      </c>
      <c r="P23" s="36">
        <f t="shared" si="4"/>
        <v>1.1013092473118284</v>
      </c>
      <c r="Q23" s="36">
        <f t="shared" si="5"/>
        <v>1.1013092473118284</v>
      </c>
      <c r="R23" s="36">
        <f t="shared" si="6"/>
        <v>1.0677021608925661</v>
      </c>
    </row>
    <row r="24" spans="1:18" ht="15" customHeight="1">
      <c r="A24" s="34" t="s">
        <v>20</v>
      </c>
      <c r="B24" s="35">
        <v>1.0096550769230772</v>
      </c>
      <c r="C24" s="34" t="s">
        <v>20</v>
      </c>
      <c r="D24" s="35">
        <v>1.0554428039999999</v>
      </c>
      <c r="E24" s="34" t="s">
        <v>20</v>
      </c>
      <c r="F24" s="35">
        <v>1.3288359096313915</v>
      </c>
      <c r="G24" s="34" t="s">
        <v>20</v>
      </c>
      <c r="H24" s="35">
        <v>1.2105978877679695</v>
      </c>
      <c r="I24" s="34" t="s">
        <v>20</v>
      </c>
      <c r="J24" s="35">
        <v>1.1493271604938269</v>
      </c>
      <c r="K24" s="26">
        <v>21</v>
      </c>
      <c r="L24" s="36">
        <f t="shared" si="0"/>
        <v>1.1493271604938269</v>
      </c>
      <c r="M24" s="36">
        <f t="shared" si="1"/>
        <v>1.2105978877679695</v>
      </c>
      <c r="N24" s="36">
        <f t="shared" si="2"/>
        <v>1.3288359096313915</v>
      </c>
      <c r="O24" s="36">
        <f t="shared" si="3"/>
        <v>1.0554428039999999</v>
      </c>
      <c r="P24" s="36">
        <f t="shared" si="4"/>
        <v>1.0096550769230772</v>
      </c>
      <c r="Q24" s="36">
        <f t="shared" si="5"/>
        <v>1.0096550769230772</v>
      </c>
      <c r="R24" s="36">
        <f t="shared" si="6"/>
        <v>1.1507717677632532</v>
      </c>
    </row>
    <row r="25" spans="1:18" ht="15" customHeight="1">
      <c r="A25" s="37" t="s">
        <v>21</v>
      </c>
      <c r="B25" s="38">
        <v>1.1206965714285719</v>
      </c>
      <c r="C25" s="37" t="s">
        <v>21</v>
      </c>
      <c r="D25" s="38">
        <v>1.314828594</v>
      </c>
      <c r="E25" s="37" t="s">
        <v>21</v>
      </c>
      <c r="F25" s="38">
        <v>1.6491708812260539</v>
      </c>
      <c r="G25" s="37" t="s">
        <v>21</v>
      </c>
      <c r="H25" s="38">
        <v>1.6008167189952909</v>
      </c>
      <c r="I25" s="37" t="s">
        <v>22</v>
      </c>
      <c r="J25" s="38">
        <v>0.96010956790123492</v>
      </c>
      <c r="K25" s="39">
        <v>22</v>
      </c>
      <c r="L25" s="36">
        <f t="shared" si="0"/>
        <v>0.96010956790123492</v>
      </c>
      <c r="M25" s="36">
        <f t="shared" si="1"/>
        <v>1.6008167189952909</v>
      </c>
      <c r="N25" s="36">
        <f t="shared" si="2"/>
        <v>1.6491708812260539</v>
      </c>
      <c r="O25" s="36">
        <f t="shared" si="3"/>
        <v>1.314828594</v>
      </c>
      <c r="P25" s="36">
        <f t="shared" si="4"/>
        <v>1.1206965714285719</v>
      </c>
      <c r="Q25" s="36">
        <f t="shared" si="5"/>
        <v>1.1206965714285719</v>
      </c>
      <c r="R25" s="36">
        <f t="shared" si="6"/>
        <v>1.3291244667102302</v>
      </c>
    </row>
    <row r="26" spans="1:18" ht="15" customHeight="1">
      <c r="A26" s="34" t="s">
        <v>23</v>
      </c>
      <c r="B26" s="35">
        <v>1.1944710588235292</v>
      </c>
      <c r="C26" s="34" t="s">
        <v>23</v>
      </c>
      <c r="D26" s="35">
        <v>0.76457136800000003</v>
      </c>
      <c r="E26" s="34" t="s">
        <v>23</v>
      </c>
      <c r="F26" s="35">
        <v>1.0084038662486938</v>
      </c>
      <c r="G26" s="34" t="s">
        <v>23</v>
      </c>
      <c r="H26" s="35">
        <v>0.9982634615384619</v>
      </c>
      <c r="I26" s="34" t="s">
        <v>23</v>
      </c>
      <c r="J26" s="35">
        <v>0.77093945868945879</v>
      </c>
      <c r="K26" s="26">
        <v>23</v>
      </c>
      <c r="L26" s="36">
        <f t="shared" si="0"/>
        <v>0.77093945868945879</v>
      </c>
      <c r="M26" s="36">
        <f t="shared" si="1"/>
        <v>0.9982634615384619</v>
      </c>
      <c r="N26" s="36">
        <f t="shared" si="2"/>
        <v>1.0084038662486938</v>
      </c>
      <c r="O26" s="36">
        <f t="shared" si="3"/>
        <v>0.76457136800000003</v>
      </c>
      <c r="P26" s="36">
        <f t="shared" si="4"/>
        <v>1.1944710588235292</v>
      </c>
      <c r="Q26" s="36">
        <f t="shared" si="5"/>
        <v>1.1944710588235292</v>
      </c>
      <c r="R26" s="36">
        <f t="shared" si="6"/>
        <v>0.94732984266002873</v>
      </c>
    </row>
    <row r="27" spans="1:18" ht="15" customHeight="1">
      <c r="A27" s="37" t="s">
        <v>24</v>
      </c>
      <c r="B27" s="38">
        <v>1.4397417229219145</v>
      </c>
      <c r="C27" s="37" t="s">
        <v>24</v>
      </c>
      <c r="D27" s="38">
        <v>1.402457498</v>
      </c>
      <c r="E27" s="37" t="s">
        <v>24</v>
      </c>
      <c r="F27" s="38">
        <v>1.2818401979565774</v>
      </c>
      <c r="G27" s="37" t="s">
        <v>24</v>
      </c>
      <c r="H27" s="38">
        <v>1.1041456043956048</v>
      </c>
      <c r="I27" s="37" t="s">
        <v>106</v>
      </c>
      <c r="J27" s="38">
        <v>1.1152640632264064</v>
      </c>
      <c r="K27" s="39">
        <v>24</v>
      </c>
      <c r="L27" s="36">
        <f t="shared" si="0"/>
        <v>1.1152640632264064</v>
      </c>
      <c r="M27" s="36">
        <f t="shared" si="1"/>
        <v>1.1041456043956048</v>
      </c>
      <c r="N27" s="36">
        <f t="shared" si="2"/>
        <v>1.2818401979565774</v>
      </c>
      <c r="O27" s="36">
        <f t="shared" si="3"/>
        <v>1.402457498</v>
      </c>
      <c r="P27" s="36">
        <f t="shared" si="4"/>
        <v>1.4397417229219145</v>
      </c>
      <c r="Q27" s="36">
        <f t="shared" si="5"/>
        <v>1.4397417229219145</v>
      </c>
      <c r="R27" s="36">
        <f t="shared" si="6"/>
        <v>1.2686898173001004</v>
      </c>
    </row>
    <row r="28" spans="1:18" ht="15" customHeight="1">
      <c r="A28" s="34" t="s">
        <v>25</v>
      </c>
      <c r="B28" s="35">
        <v>1.2093351946308735</v>
      </c>
      <c r="C28" s="34" t="s">
        <v>25</v>
      </c>
      <c r="D28" s="35">
        <v>1.015395241</v>
      </c>
      <c r="E28" s="34" t="s">
        <v>25</v>
      </c>
      <c r="F28" s="35">
        <v>1.0171867593335115</v>
      </c>
      <c r="G28" s="34" t="s">
        <v>25</v>
      </c>
      <c r="H28" s="35">
        <v>1.027192307692308</v>
      </c>
      <c r="I28" s="34" t="s">
        <v>26</v>
      </c>
      <c r="J28" s="35">
        <v>1.103147494553377</v>
      </c>
      <c r="K28" s="26">
        <v>25</v>
      </c>
      <c r="L28" s="36">
        <f t="shared" si="0"/>
        <v>1.103147494553377</v>
      </c>
      <c r="M28" s="36">
        <f t="shared" si="1"/>
        <v>1.027192307692308</v>
      </c>
      <c r="N28" s="36">
        <f t="shared" si="2"/>
        <v>1.0171867593335115</v>
      </c>
      <c r="O28" s="36">
        <f t="shared" si="3"/>
        <v>1.015395241</v>
      </c>
      <c r="P28" s="36">
        <f t="shared" si="4"/>
        <v>1.2093351946308735</v>
      </c>
      <c r="Q28" s="36">
        <f t="shared" si="5"/>
        <v>1.2093351946308735</v>
      </c>
      <c r="R28" s="36">
        <f t="shared" si="6"/>
        <v>1.074451399442014</v>
      </c>
    </row>
    <row r="29" spans="1:18" ht="15" customHeight="1">
      <c r="A29" s="37" t="s">
        <v>27</v>
      </c>
      <c r="B29" s="38">
        <v>1.1532870000000002</v>
      </c>
      <c r="C29" s="37" t="s">
        <v>27</v>
      </c>
      <c r="D29" s="38">
        <v>1.225147196</v>
      </c>
      <c r="E29" s="37" t="s">
        <v>27</v>
      </c>
      <c r="F29" s="38">
        <v>1.0528460375075621</v>
      </c>
      <c r="G29" s="37" t="s">
        <v>27</v>
      </c>
      <c r="H29" s="38">
        <v>1.127401098901099</v>
      </c>
      <c r="I29" s="37" t="s">
        <v>28</v>
      </c>
      <c r="J29" s="38">
        <v>1.2359319800569799</v>
      </c>
      <c r="K29" s="39">
        <v>26</v>
      </c>
      <c r="L29" s="36">
        <f t="shared" si="0"/>
        <v>1.2359319800569799</v>
      </c>
      <c r="M29" s="36">
        <f t="shared" si="1"/>
        <v>1.127401098901099</v>
      </c>
      <c r="N29" s="36">
        <f t="shared" si="2"/>
        <v>1.0528460375075621</v>
      </c>
      <c r="O29" s="36">
        <f t="shared" si="3"/>
        <v>1.225147196</v>
      </c>
      <c r="P29" s="36">
        <f t="shared" si="4"/>
        <v>1.1532870000000002</v>
      </c>
      <c r="Q29" s="36">
        <f t="shared" si="5"/>
        <v>1.1532870000000002</v>
      </c>
      <c r="R29" s="36">
        <f t="shared" si="6"/>
        <v>1.1589226624931281</v>
      </c>
    </row>
    <row r="30" spans="1:18" ht="15" customHeight="1">
      <c r="A30" s="34" t="s">
        <v>29</v>
      </c>
      <c r="B30" s="35">
        <v>1.0848479230769237</v>
      </c>
      <c r="C30" s="34" t="s">
        <v>29</v>
      </c>
      <c r="D30" s="35">
        <v>1.143250093</v>
      </c>
      <c r="E30" s="34" t="s">
        <v>29</v>
      </c>
      <c r="F30" s="35">
        <v>1.1497065830721005</v>
      </c>
      <c r="G30" s="34" t="s">
        <v>29</v>
      </c>
      <c r="H30" s="35">
        <v>1.2377211538461543</v>
      </c>
      <c r="I30" s="34" t="s">
        <v>29</v>
      </c>
      <c r="J30" s="35">
        <v>1.1420897190293744</v>
      </c>
      <c r="K30" s="26">
        <v>27</v>
      </c>
      <c r="L30" s="36">
        <f t="shared" si="0"/>
        <v>1.1420897190293744</v>
      </c>
      <c r="M30" s="36">
        <f t="shared" si="1"/>
        <v>1.2377211538461543</v>
      </c>
      <c r="N30" s="36">
        <f t="shared" si="2"/>
        <v>1.1497065830721005</v>
      </c>
      <c r="O30" s="36">
        <f t="shared" si="3"/>
        <v>1.143250093</v>
      </c>
      <c r="P30" s="36">
        <f t="shared" si="4"/>
        <v>1.0848479230769237</v>
      </c>
      <c r="Q30" s="36">
        <f t="shared" si="5"/>
        <v>1.0848479230769237</v>
      </c>
      <c r="R30" s="36">
        <f t="shared" si="6"/>
        <v>1.1515230944049104</v>
      </c>
    </row>
    <row r="31" spans="1:18" ht="15" customHeight="1">
      <c r="A31" s="37" t="s">
        <v>30</v>
      </c>
      <c r="B31" s="38">
        <v>1.092384761904762</v>
      </c>
      <c r="C31" s="37" t="s">
        <v>30</v>
      </c>
      <c r="D31" s="38">
        <v>1.083404984</v>
      </c>
      <c r="E31" s="37" t="s">
        <v>30</v>
      </c>
      <c r="F31" s="38">
        <v>1.2307431284357822</v>
      </c>
      <c r="G31" s="37" t="s">
        <v>30</v>
      </c>
      <c r="H31" s="38">
        <v>1.3720961538461538</v>
      </c>
      <c r="I31" s="37" t="s">
        <v>30</v>
      </c>
      <c r="J31" s="38">
        <v>1.367480936819172</v>
      </c>
      <c r="K31" s="39">
        <v>28</v>
      </c>
      <c r="L31" s="36">
        <f t="shared" si="0"/>
        <v>1.367480936819172</v>
      </c>
      <c r="M31" s="36">
        <f t="shared" si="1"/>
        <v>1.3720961538461538</v>
      </c>
      <c r="N31" s="36">
        <f t="shared" si="2"/>
        <v>1.2307431284357822</v>
      </c>
      <c r="O31" s="36">
        <f t="shared" si="3"/>
        <v>1.083404984</v>
      </c>
      <c r="P31" s="36">
        <f t="shared" si="4"/>
        <v>1.092384761904762</v>
      </c>
      <c r="Q31" s="36">
        <f t="shared" si="5"/>
        <v>1.092384761904762</v>
      </c>
      <c r="R31" s="36">
        <f t="shared" si="6"/>
        <v>1.2292219930011741</v>
      </c>
    </row>
    <row r="32" spans="1:18" ht="15" customHeight="1">
      <c r="A32" s="34" t="s">
        <v>31</v>
      </c>
      <c r="B32" s="35">
        <v>0.93790062337662305</v>
      </c>
      <c r="C32" s="34" t="s">
        <v>31</v>
      </c>
      <c r="D32" s="35">
        <v>0.86415832100000001</v>
      </c>
      <c r="E32" s="34" t="s">
        <v>31</v>
      </c>
      <c r="F32" s="35">
        <v>1.0250152261531584</v>
      </c>
      <c r="G32" s="34" t="s">
        <v>31</v>
      </c>
      <c r="H32" s="35">
        <v>1.027753551136364</v>
      </c>
      <c r="I32" s="34" t="s">
        <v>32</v>
      </c>
      <c r="J32" s="35">
        <v>1.0246114890400599</v>
      </c>
      <c r="K32" s="26">
        <v>29</v>
      </c>
      <c r="L32" s="36">
        <f t="shared" si="0"/>
        <v>1.0246114890400599</v>
      </c>
      <c r="M32" s="36">
        <f t="shared" si="1"/>
        <v>1.027753551136364</v>
      </c>
      <c r="N32" s="36">
        <f t="shared" si="2"/>
        <v>1.0250152261531584</v>
      </c>
      <c r="O32" s="36">
        <f t="shared" si="3"/>
        <v>0.86415832100000001</v>
      </c>
      <c r="P32" s="36">
        <f t="shared" si="4"/>
        <v>0.93790062337662305</v>
      </c>
      <c r="Q32" s="36">
        <f t="shared" si="5"/>
        <v>0.93790062337662305</v>
      </c>
      <c r="R32" s="36">
        <f t="shared" si="6"/>
        <v>0.97588784214124102</v>
      </c>
    </row>
    <row r="33" spans="1:18" ht="15" customHeight="1">
      <c r="A33" s="37" t="s">
        <v>33</v>
      </c>
      <c r="B33" s="38">
        <v>1.2703169777777779</v>
      </c>
      <c r="C33" s="37" t="s">
        <v>33</v>
      </c>
      <c r="D33" s="38">
        <v>1.1810640189999999</v>
      </c>
      <c r="E33" s="37" t="s">
        <v>33</v>
      </c>
      <c r="F33" s="38">
        <v>1.3162831339432322</v>
      </c>
      <c r="G33" s="37" t="s">
        <v>33</v>
      </c>
      <c r="H33" s="38">
        <v>1.3072980769230773</v>
      </c>
      <c r="I33" s="37" t="s">
        <v>34</v>
      </c>
      <c r="J33" s="38">
        <v>1.2000296296296298</v>
      </c>
      <c r="K33" s="39">
        <v>30</v>
      </c>
      <c r="L33" s="36">
        <f t="shared" si="0"/>
        <v>1.2000296296296298</v>
      </c>
      <c r="M33" s="36">
        <f t="shared" si="1"/>
        <v>1.3072980769230773</v>
      </c>
      <c r="N33" s="36">
        <f t="shared" si="2"/>
        <v>1.3162831339432322</v>
      </c>
      <c r="O33" s="36">
        <f t="shared" si="3"/>
        <v>1.1810640189999999</v>
      </c>
      <c r="P33" s="36">
        <f t="shared" si="4"/>
        <v>1.2703169777777779</v>
      </c>
      <c r="Q33" s="36">
        <f t="shared" si="5"/>
        <v>1.2703169777777779</v>
      </c>
      <c r="R33" s="36">
        <f t="shared" si="6"/>
        <v>1.2549983674547434</v>
      </c>
    </row>
    <row r="34" spans="1:18" ht="15" customHeight="1">
      <c r="A34" s="34" t="s">
        <v>35</v>
      </c>
      <c r="B34" s="35">
        <v>1.1517724137931034</v>
      </c>
      <c r="C34" s="34" t="s">
        <v>35</v>
      </c>
      <c r="D34" s="35">
        <v>1.202356752</v>
      </c>
      <c r="E34" s="34" t="s">
        <v>35</v>
      </c>
      <c r="F34" s="35">
        <v>1.2130703177822857</v>
      </c>
      <c r="G34" s="34" t="s">
        <v>35</v>
      </c>
      <c r="H34" s="35">
        <v>1.2056987179487175</v>
      </c>
      <c r="I34" s="34" t="s">
        <v>35</v>
      </c>
      <c r="J34" s="35">
        <v>1.1885225225225224</v>
      </c>
      <c r="K34" s="26">
        <v>31</v>
      </c>
      <c r="L34" s="36">
        <f t="shared" si="0"/>
        <v>1.1885225225225224</v>
      </c>
      <c r="M34" s="36">
        <f t="shared" si="1"/>
        <v>1.2056987179487175</v>
      </c>
      <c r="N34" s="36">
        <f t="shared" si="2"/>
        <v>1.2130703177822857</v>
      </c>
      <c r="O34" s="36">
        <f t="shared" si="3"/>
        <v>1.202356752</v>
      </c>
      <c r="P34" s="36">
        <f t="shared" si="4"/>
        <v>1.1517724137931034</v>
      </c>
      <c r="Q34" s="36">
        <f t="shared" si="5"/>
        <v>1.1517724137931034</v>
      </c>
      <c r="R34" s="36">
        <f t="shared" si="6"/>
        <v>1.1922841448093258</v>
      </c>
    </row>
    <row r="35" spans="1:18" ht="15" customHeight="1">
      <c r="A35" s="37" t="s">
        <v>36</v>
      </c>
      <c r="B35" s="38">
        <v>0.87699722222222221</v>
      </c>
      <c r="C35" s="37" t="s">
        <v>36</v>
      </c>
      <c r="D35" s="38">
        <v>0.85222305300000001</v>
      </c>
      <c r="E35" s="37" t="s">
        <v>36</v>
      </c>
      <c r="F35" s="38">
        <v>1.1048646083934777</v>
      </c>
      <c r="G35" s="37" t="s">
        <v>36</v>
      </c>
      <c r="H35" s="38">
        <v>1.2843931127012518</v>
      </c>
      <c r="I35" s="37" t="s">
        <v>36</v>
      </c>
      <c r="J35" s="38">
        <v>1.1345487472766886</v>
      </c>
      <c r="K35" s="39">
        <v>32</v>
      </c>
      <c r="L35" s="36">
        <f t="shared" si="0"/>
        <v>1.1345487472766886</v>
      </c>
      <c r="M35" s="36">
        <f t="shared" si="1"/>
        <v>1.2843931127012518</v>
      </c>
      <c r="N35" s="36">
        <f t="shared" si="2"/>
        <v>1.1048646083934777</v>
      </c>
      <c r="O35" s="36">
        <f t="shared" si="3"/>
        <v>0.85222305300000001</v>
      </c>
      <c r="P35" s="36">
        <f t="shared" si="4"/>
        <v>0.87699722222222221</v>
      </c>
      <c r="Q35" s="36">
        <f t="shared" si="5"/>
        <v>0.87699722222222221</v>
      </c>
      <c r="R35" s="36">
        <f t="shared" si="6"/>
        <v>1.0506053487187281</v>
      </c>
    </row>
    <row r="36" spans="1:18" ht="15" customHeight="1">
      <c r="A36" s="34" t="s">
        <v>37</v>
      </c>
      <c r="B36" s="35">
        <v>0.74491013333333334</v>
      </c>
      <c r="C36" s="34" t="s">
        <v>37</v>
      </c>
      <c r="D36" s="35">
        <v>0.91929283500000003</v>
      </c>
      <c r="E36" s="34" t="s">
        <v>37</v>
      </c>
      <c r="F36" s="35">
        <v>1.2498723741577489</v>
      </c>
      <c r="G36" s="34" t="s">
        <v>37</v>
      </c>
      <c r="H36" s="35">
        <v>0.84325384615384613</v>
      </c>
      <c r="I36" s="34" t="s">
        <v>37</v>
      </c>
      <c r="J36" s="35">
        <v>0.7937894736842106</v>
      </c>
      <c r="K36" s="26">
        <v>33</v>
      </c>
      <c r="L36" s="36">
        <f t="shared" si="0"/>
        <v>0.7937894736842106</v>
      </c>
      <c r="M36" s="36">
        <f t="shared" si="1"/>
        <v>0.84325384615384613</v>
      </c>
      <c r="N36" s="36">
        <f t="shared" si="2"/>
        <v>1.2498723741577489</v>
      </c>
      <c r="O36" s="36">
        <f t="shared" si="3"/>
        <v>0.91929283500000003</v>
      </c>
      <c r="P36" s="36">
        <f t="shared" si="4"/>
        <v>0.74491013333333334</v>
      </c>
      <c r="Q36" s="36">
        <f t="shared" si="5"/>
        <v>0.74491013333333334</v>
      </c>
      <c r="R36" s="36">
        <f t="shared" si="6"/>
        <v>0.91022373246582799</v>
      </c>
    </row>
    <row r="37" spans="1:18" ht="15" customHeight="1">
      <c r="A37" s="37" t="s">
        <v>116</v>
      </c>
      <c r="B37" s="38">
        <v>0.60687176859504155</v>
      </c>
      <c r="C37" s="37" t="s">
        <v>116</v>
      </c>
      <c r="D37" s="38">
        <v>0.65450786400000005</v>
      </c>
      <c r="E37" s="37" t="s">
        <v>116</v>
      </c>
      <c r="F37" s="38">
        <v>0.64839873788595903</v>
      </c>
      <c r="G37" s="37" t="s">
        <v>116</v>
      </c>
      <c r="H37" s="38">
        <v>0.66770376510462748</v>
      </c>
      <c r="I37" s="37" t="s">
        <v>116</v>
      </c>
      <c r="J37" s="38">
        <v>1.0495447530864197</v>
      </c>
      <c r="K37" s="39">
        <v>34</v>
      </c>
      <c r="L37" s="36">
        <f t="shared" si="0"/>
        <v>1.0495447530864197</v>
      </c>
      <c r="M37" s="36">
        <f t="shared" si="1"/>
        <v>0.66770376510462748</v>
      </c>
      <c r="N37" s="36">
        <f t="shared" si="2"/>
        <v>0.64839873788595903</v>
      </c>
      <c r="O37" s="36">
        <f t="shared" si="3"/>
        <v>0.65450786400000005</v>
      </c>
      <c r="P37" s="36">
        <f t="shared" si="4"/>
        <v>0.60687176859504155</v>
      </c>
      <c r="Q37" s="36">
        <f t="shared" si="5"/>
        <v>0.60687176859504155</v>
      </c>
      <c r="R37" s="36">
        <f t="shared" si="6"/>
        <v>0.72540537773440961</v>
      </c>
    </row>
    <row r="38" spans="1:18" ht="15" customHeight="1">
      <c r="A38" s="34" t="s">
        <v>38</v>
      </c>
      <c r="B38" s="35">
        <v>0.6757656842105263</v>
      </c>
      <c r="C38" s="34" t="s">
        <v>38</v>
      </c>
      <c r="D38" s="35">
        <v>0.75373647300000002</v>
      </c>
      <c r="E38" s="34" t="s">
        <v>38</v>
      </c>
      <c r="F38" s="35">
        <v>0.88600885368126747</v>
      </c>
      <c r="G38" s="34" t="s">
        <v>38</v>
      </c>
      <c r="H38" s="35">
        <v>0.99381918386491586</v>
      </c>
      <c r="I38" s="34" t="s">
        <v>38</v>
      </c>
      <c r="J38" s="35">
        <v>0.8511859974009095</v>
      </c>
      <c r="K38" s="26">
        <v>35</v>
      </c>
      <c r="L38" s="36">
        <f t="shared" si="0"/>
        <v>0.8511859974009095</v>
      </c>
      <c r="M38" s="36">
        <f t="shared" si="1"/>
        <v>0.99381918386491586</v>
      </c>
      <c r="N38" s="36">
        <f t="shared" si="2"/>
        <v>0.88600885368126747</v>
      </c>
      <c r="O38" s="36">
        <f t="shared" si="3"/>
        <v>0.75373647300000002</v>
      </c>
      <c r="P38" s="36">
        <f t="shared" si="4"/>
        <v>0.6757656842105263</v>
      </c>
      <c r="Q38" s="36">
        <f t="shared" si="5"/>
        <v>0.6757656842105263</v>
      </c>
      <c r="R38" s="36">
        <f t="shared" si="6"/>
        <v>0.83210323843152378</v>
      </c>
    </row>
    <row r="39" spans="1:18" ht="15" customHeight="1">
      <c r="A39" s="37" t="s">
        <v>39</v>
      </c>
      <c r="B39" s="38">
        <v>1.7856129230769233</v>
      </c>
      <c r="C39" s="37" t="s">
        <v>39</v>
      </c>
      <c r="D39" s="38">
        <v>1.2037246589999999</v>
      </c>
      <c r="E39" s="37" t="s">
        <v>39</v>
      </c>
      <c r="F39" s="38">
        <v>0.72992720306513414</v>
      </c>
      <c r="G39" s="37" t="s">
        <v>39</v>
      </c>
      <c r="H39" s="38">
        <v>1.4129631410256411</v>
      </c>
      <c r="I39" s="37" t="s">
        <v>39</v>
      </c>
      <c r="J39" s="38">
        <v>1.1757880658436215</v>
      </c>
      <c r="K39" s="39">
        <v>36</v>
      </c>
      <c r="L39" s="36">
        <f t="shared" si="0"/>
        <v>1.1757880658436215</v>
      </c>
      <c r="M39" s="36">
        <f t="shared" si="1"/>
        <v>1.4129631410256411</v>
      </c>
      <c r="N39" s="36">
        <f t="shared" si="2"/>
        <v>0.72992720306513414</v>
      </c>
      <c r="O39" s="36">
        <f t="shared" si="3"/>
        <v>1.2037246589999999</v>
      </c>
      <c r="P39" s="36">
        <f t="shared" si="4"/>
        <v>1.7856129230769233</v>
      </c>
      <c r="Q39" s="36">
        <f t="shared" si="5"/>
        <v>1.7856129230769233</v>
      </c>
      <c r="R39" s="36">
        <f t="shared" si="6"/>
        <v>1.261603198402264</v>
      </c>
    </row>
    <row r="40" spans="1:18" ht="15" customHeight="1">
      <c r="A40" s="34" t="s">
        <v>40</v>
      </c>
      <c r="B40" s="35">
        <v>0.79009285714285704</v>
      </c>
      <c r="C40" s="34" t="s">
        <v>40</v>
      </c>
      <c r="D40" s="35">
        <v>0.83564218999999995</v>
      </c>
      <c r="E40" s="34" t="s">
        <v>40</v>
      </c>
      <c r="F40" s="35">
        <v>1.2302536662703132</v>
      </c>
      <c r="G40" s="34" t="s">
        <v>40</v>
      </c>
      <c r="H40" s="35">
        <v>1.0898003846153845</v>
      </c>
      <c r="I40" s="34" t="s">
        <v>40</v>
      </c>
      <c r="J40" s="35">
        <v>1.2414188712522045</v>
      </c>
      <c r="K40" s="26">
        <v>37</v>
      </c>
      <c r="L40" s="36">
        <f t="shared" si="0"/>
        <v>1.2414188712522045</v>
      </c>
      <c r="M40" s="36">
        <f t="shared" si="1"/>
        <v>1.0898003846153845</v>
      </c>
      <c r="N40" s="36">
        <f t="shared" si="2"/>
        <v>1.2302536662703132</v>
      </c>
      <c r="O40" s="36">
        <f t="shared" si="3"/>
        <v>0.83564218999999995</v>
      </c>
      <c r="P40" s="36">
        <f t="shared" si="4"/>
        <v>0.79009285714285704</v>
      </c>
      <c r="Q40" s="36">
        <f t="shared" si="5"/>
        <v>0.79009285714285704</v>
      </c>
      <c r="R40" s="36">
        <f t="shared" si="6"/>
        <v>1.0374415938561516</v>
      </c>
    </row>
    <row r="41" spans="1:18" ht="15" customHeight="1">
      <c r="A41" s="37" t="s">
        <v>107</v>
      </c>
      <c r="B41" s="38">
        <v>1.2016165333333335</v>
      </c>
      <c r="C41" s="37" t="s">
        <v>107</v>
      </c>
      <c r="D41" s="38">
        <v>1.1403025090000001</v>
      </c>
      <c r="E41" s="37" t="s">
        <v>107</v>
      </c>
      <c r="F41" s="38">
        <v>1.6237662835249043</v>
      </c>
      <c r="G41" s="37" t="s">
        <v>107</v>
      </c>
      <c r="H41" s="38">
        <v>1.3196918016194332</v>
      </c>
      <c r="I41" s="37" t="s">
        <v>107</v>
      </c>
      <c r="J41" s="38">
        <v>1.3213442818694177</v>
      </c>
      <c r="K41" s="39">
        <v>38</v>
      </c>
      <c r="L41" s="36">
        <f t="shared" si="0"/>
        <v>1.3213442818694177</v>
      </c>
      <c r="M41" s="36">
        <f t="shared" si="1"/>
        <v>1.3196918016194332</v>
      </c>
      <c r="N41" s="36">
        <f t="shared" si="2"/>
        <v>1.6237662835249043</v>
      </c>
      <c r="O41" s="36">
        <f t="shared" si="3"/>
        <v>1.1403025090000001</v>
      </c>
      <c r="P41" s="36">
        <f t="shared" si="4"/>
        <v>1.2016165333333335</v>
      </c>
      <c r="Q41" s="36">
        <f t="shared" si="5"/>
        <v>1.2016165333333335</v>
      </c>
      <c r="R41" s="36">
        <f t="shared" si="6"/>
        <v>1.3213442818694179</v>
      </c>
    </row>
    <row r="42" spans="1:18" ht="15" customHeight="1">
      <c r="A42" s="34" t="s">
        <v>41</v>
      </c>
      <c r="B42" s="35">
        <v>0.9412867387387388</v>
      </c>
      <c r="C42" s="34" t="s">
        <v>41</v>
      </c>
      <c r="D42" s="35">
        <v>1.0363051750000001</v>
      </c>
      <c r="E42" s="34" t="s">
        <v>41</v>
      </c>
      <c r="F42" s="35">
        <v>1.0265938528533092</v>
      </c>
      <c r="G42" s="34" t="s">
        <v>41</v>
      </c>
      <c r="H42" s="35">
        <v>0.98927318514818441</v>
      </c>
      <c r="I42" s="34" t="s">
        <v>41</v>
      </c>
      <c r="J42" s="35">
        <v>1.0048172839506173</v>
      </c>
      <c r="K42" s="26">
        <v>39</v>
      </c>
      <c r="L42" s="36">
        <f t="shared" si="0"/>
        <v>1.0048172839506173</v>
      </c>
      <c r="M42" s="36">
        <f t="shared" si="1"/>
        <v>0.98927318514818441</v>
      </c>
      <c r="N42" s="36">
        <f t="shared" si="2"/>
        <v>1.0265938528533092</v>
      </c>
      <c r="O42" s="36">
        <f t="shared" si="3"/>
        <v>1.0363051750000001</v>
      </c>
      <c r="P42" s="36">
        <f t="shared" si="4"/>
        <v>0.9412867387387388</v>
      </c>
      <c r="Q42" s="36">
        <f t="shared" si="5"/>
        <v>0.9412867387387388</v>
      </c>
      <c r="R42" s="36">
        <f t="shared" si="6"/>
        <v>0.99965524713816989</v>
      </c>
    </row>
    <row r="43" spans="1:18" ht="15" customHeight="1">
      <c r="A43" s="37" t="s">
        <v>42</v>
      </c>
      <c r="B43" s="38">
        <v>0.89753850505050492</v>
      </c>
      <c r="C43" s="37" t="s">
        <v>42</v>
      </c>
      <c r="D43" s="38">
        <v>0.93883023200000004</v>
      </c>
      <c r="E43" s="37" t="s">
        <v>42</v>
      </c>
      <c r="F43" s="38">
        <v>1.0496146452635753</v>
      </c>
      <c r="G43" s="37" t="s">
        <v>42</v>
      </c>
      <c r="H43" s="38">
        <v>1.0537905888359425</v>
      </c>
      <c r="I43" s="37" t="s">
        <v>43</v>
      </c>
      <c r="J43" s="38">
        <v>0.83227597109304396</v>
      </c>
      <c r="K43" s="39">
        <v>40</v>
      </c>
      <c r="L43" s="36">
        <f t="shared" si="0"/>
        <v>0.83227597109304396</v>
      </c>
      <c r="M43" s="36">
        <f t="shared" si="1"/>
        <v>1.0537905888359425</v>
      </c>
      <c r="N43" s="36">
        <f t="shared" si="2"/>
        <v>1.0496146452635753</v>
      </c>
      <c r="O43" s="36">
        <f t="shared" si="3"/>
        <v>0.93883023200000004</v>
      </c>
      <c r="P43" s="36">
        <f t="shared" si="4"/>
        <v>0.89753850505050492</v>
      </c>
      <c r="Q43" s="36">
        <f t="shared" si="5"/>
        <v>0.89753850505050492</v>
      </c>
      <c r="R43" s="36">
        <f t="shared" si="6"/>
        <v>0.95440998844861336</v>
      </c>
    </row>
    <row r="44" spans="1:18" ht="15" customHeight="1">
      <c r="A44" s="34" t="s">
        <v>44</v>
      </c>
      <c r="B44" s="35">
        <v>0.9791562399999999</v>
      </c>
      <c r="C44" s="34" t="s">
        <v>44</v>
      </c>
      <c r="D44" s="35">
        <v>0.95051626899999997</v>
      </c>
      <c r="E44" s="34" t="s">
        <v>44</v>
      </c>
      <c r="F44" s="35">
        <v>1.109548514031272</v>
      </c>
      <c r="G44" s="34" t="s">
        <v>44</v>
      </c>
      <c r="H44" s="35">
        <v>0.94982065590659304</v>
      </c>
      <c r="I44" s="34" t="s">
        <v>44</v>
      </c>
      <c r="J44" s="35">
        <v>0.99274547101449262</v>
      </c>
      <c r="K44" s="26">
        <v>41</v>
      </c>
      <c r="L44" s="36">
        <f t="shared" si="0"/>
        <v>0.99274547101449262</v>
      </c>
      <c r="M44" s="36">
        <f t="shared" si="1"/>
        <v>0.94982065590659304</v>
      </c>
      <c r="N44" s="36">
        <f t="shared" si="2"/>
        <v>1.109548514031272</v>
      </c>
      <c r="O44" s="36">
        <f t="shared" si="3"/>
        <v>0.95051626899999997</v>
      </c>
      <c r="P44" s="36">
        <f t="shared" si="4"/>
        <v>0.9791562399999999</v>
      </c>
      <c r="Q44" s="36">
        <f t="shared" si="5"/>
        <v>0.9791562399999999</v>
      </c>
      <c r="R44" s="36">
        <f t="shared" si="6"/>
        <v>0.99635742999047139</v>
      </c>
    </row>
    <row r="45" spans="1:18" ht="15" customHeight="1">
      <c r="A45" s="37" t="s">
        <v>45</v>
      </c>
      <c r="B45" s="38">
        <v>1.1083664516129033</v>
      </c>
      <c r="C45" s="37" t="s">
        <v>45</v>
      </c>
      <c r="D45" s="38">
        <v>1.0775665889999999</v>
      </c>
      <c r="E45" s="37" t="s">
        <v>45</v>
      </c>
      <c r="F45" s="38">
        <v>1.1224885057471263</v>
      </c>
      <c r="G45" s="37" t="s">
        <v>45</v>
      </c>
      <c r="H45" s="38">
        <v>1.2865120192307697</v>
      </c>
      <c r="I45" s="37" t="s">
        <v>48</v>
      </c>
      <c r="J45" s="38">
        <v>1.6693235596707821</v>
      </c>
      <c r="K45" s="39">
        <v>42</v>
      </c>
      <c r="L45" s="36">
        <f t="shared" si="0"/>
        <v>1.6693235596707821</v>
      </c>
      <c r="M45" s="36">
        <f t="shared" si="1"/>
        <v>1.2865120192307697</v>
      </c>
      <c r="N45" s="36">
        <f t="shared" si="2"/>
        <v>1.1224885057471263</v>
      </c>
      <c r="O45" s="36">
        <f t="shared" si="3"/>
        <v>1.0775665889999999</v>
      </c>
      <c r="P45" s="36">
        <f t="shared" si="4"/>
        <v>1.1083664516129033</v>
      </c>
      <c r="Q45" s="36">
        <f t="shared" si="5"/>
        <v>1.1083664516129033</v>
      </c>
      <c r="R45" s="36">
        <f t="shared" si="6"/>
        <v>1.2528514250523162</v>
      </c>
    </row>
    <row r="46" spans="1:18" ht="15" customHeight="1">
      <c r="A46" s="34" t="s">
        <v>46</v>
      </c>
      <c r="B46" s="35">
        <v>1.1785352</v>
      </c>
      <c r="C46" s="34" t="s">
        <v>46</v>
      </c>
      <c r="D46" s="35">
        <v>1.097826003</v>
      </c>
      <c r="E46" s="34" t="s">
        <v>46</v>
      </c>
      <c r="F46" s="35">
        <v>0.81929885057471274</v>
      </c>
      <c r="G46" s="34" t="s">
        <v>46</v>
      </c>
      <c r="H46" s="35">
        <v>0.97275859247135843</v>
      </c>
      <c r="I46" s="34" t="s">
        <v>45</v>
      </c>
      <c r="J46" s="35">
        <v>1.7130160818713454</v>
      </c>
      <c r="K46" s="26">
        <v>43</v>
      </c>
      <c r="L46" s="36">
        <f t="shared" si="0"/>
        <v>1.7130160818713454</v>
      </c>
      <c r="M46" s="36">
        <f t="shared" si="1"/>
        <v>0.97275859247135843</v>
      </c>
      <c r="N46" s="36">
        <f t="shared" si="2"/>
        <v>0.81929885057471274</v>
      </c>
      <c r="O46" s="36">
        <f t="shared" si="3"/>
        <v>1.097826003</v>
      </c>
      <c r="P46" s="36">
        <f t="shared" si="4"/>
        <v>1.1785352</v>
      </c>
      <c r="Q46" s="36">
        <f t="shared" si="5"/>
        <v>1.1785352</v>
      </c>
      <c r="R46" s="36">
        <f t="shared" si="6"/>
        <v>1.1562869455834832</v>
      </c>
    </row>
    <row r="47" spans="1:18" ht="15" customHeight="1">
      <c r="A47" s="37" t="s">
        <v>47</v>
      </c>
      <c r="B47" s="38">
        <v>0.93865277419354842</v>
      </c>
      <c r="C47" s="37" t="s">
        <v>47</v>
      </c>
      <c r="D47" s="38">
        <v>0.96090126600000003</v>
      </c>
      <c r="E47" s="37" t="s">
        <v>47</v>
      </c>
      <c r="F47" s="38">
        <v>0.97142212227219693</v>
      </c>
      <c r="G47" s="37" t="s">
        <v>47</v>
      </c>
      <c r="H47" s="38">
        <v>1.1808337912087912</v>
      </c>
      <c r="I47" s="37" t="s">
        <v>47</v>
      </c>
      <c r="J47" s="38">
        <v>1.2736163522012578</v>
      </c>
      <c r="K47" s="39">
        <v>44</v>
      </c>
      <c r="L47" s="36">
        <f t="shared" si="0"/>
        <v>1.2736163522012578</v>
      </c>
      <c r="M47" s="36">
        <f t="shared" si="1"/>
        <v>1.1808337912087912</v>
      </c>
      <c r="N47" s="36">
        <f t="shared" si="2"/>
        <v>0.97142212227219693</v>
      </c>
      <c r="O47" s="36">
        <f t="shared" si="3"/>
        <v>0.96090126600000003</v>
      </c>
      <c r="P47" s="36">
        <f t="shared" si="4"/>
        <v>0.93865277419354842</v>
      </c>
      <c r="Q47" s="36">
        <f t="shared" si="5"/>
        <v>0.93865277419354842</v>
      </c>
      <c r="R47" s="36">
        <f t="shared" si="6"/>
        <v>1.0650852611751589</v>
      </c>
    </row>
    <row r="48" spans="1:18" ht="15" customHeight="1">
      <c r="A48" s="34" t="s">
        <v>49</v>
      </c>
      <c r="B48" s="35">
        <v>0.99621300000000035</v>
      </c>
      <c r="C48" s="34" t="s">
        <v>49</v>
      </c>
      <c r="D48" s="35">
        <v>0.79652458400000004</v>
      </c>
      <c r="E48" s="34" t="s">
        <v>49</v>
      </c>
      <c r="F48" s="35">
        <v>1.0472515325670497</v>
      </c>
      <c r="G48" s="34" t="s">
        <v>49</v>
      </c>
      <c r="H48" s="35">
        <v>1.0278767834987592</v>
      </c>
      <c r="I48" s="34" t="s">
        <v>49</v>
      </c>
      <c r="J48" s="35">
        <v>1.004602564102564</v>
      </c>
      <c r="K48" s="26">
        <v>45</v>
      </c>
      <c r="L48" s="36">
        <f t="shared" si="0"/>
        <v>1.004602564102564</v>
      </c>
      <c r="M48" s="36">
        <f t="shared" si="1"/>
        <v>1.0278767834987592</v>
      </c>
      <c r="N48" s="36">
        <f t="shared" si="2"/>
        <v>1.0472515325670497</v>
      </c>
      <c r="O48" s="36">
        <f t="shared" si="3"/>
        <v>0.79652458400000004</v>
      </c>
      <c r="P48" s="36">
        <f t="shared" si="4"/>
        <v>0.99621300000000035</v>
      </c>
      <c r="Q48" s="36">
        <f t="shared" si="5"/>
        <v>0.99621300000000035</v>
      </c>
      <c r="R48" s="36">
        <f t="shared" si="6"/>
        <v>0.97449369283367471</v>
      </c>
    </row>
    <row r="49" spans="1:18" ht="15" customHeight="1">
      <c r="A49" s="37" t="s">
        <v>50</v>
      </c>
      <c r="B49" s="38">
        <v>0.88160296296296281</v>
      </c>
      <c r="C49" s="37" t="s">
        <v>50</v>
      </c>
      <c r="D49" s="38">
        <v>0.98128022299999995</v>
      </c>
      <c r="E49" s="37" t="s">
        <v>50</v>
      </c>
      <c r="F49" s="38">
        <v>1.0004082255747124</v>
      </c>
      <c r="G49" s="37" t="s">
        <v>50</v>
      </c>
      <c r="H49" s="38">
        <v>1.1149769230769233</v>
      </c>
      <c r="I49" s="37" t="s">
        <v>50</v>
      </c>
      <c r="J49" s="38">
        <v>0.84329121278140884</v>
      </c>
      <c r="K49" s="39">
        <v>46</v>
      </c>
      <c r="L49" s="36">
        <f t="shared" si="0"/>
        <v>0.84329121278140884</v>
      </c>
      <c r="M49" s="36">
        <f t="shared" si="1"/>
        <v>1.1149769230769233</v>
      </c>
      <c r="N49" s="36">
        <f t="shared" si="2"/>
        <v>1.0004082255747124</v>
      </c>
      <c r="O49" s="36">
        <f t="shared" si="3"/>
        <v>0.98128022299999995</v>
      </c>
      <c r="P49" s="36">
        <f t="shared" si="4"/>
        <v>0.88160296296296281</v>
      </c>
      <c r="Q49" s="36">
        <f t="shared" si="5"/>
        <v>0.88160296296296281</v>
      </c>
      <c r="R49" s="36">
        <f t="shared" si="6"/>
        <v>0.96431190947920142</v>
      </c>
    </row>
    <row r="50" spans="1:18" ht="15" customHeight="1">
      <c r="A50" s="34" t="s">
        <v>51</v>
      </c>
      <c r="B50" s="35">
        <v>0.78385485714285708</v>
      </c>
      <c r="C50" s="34" t="s">
        <v>51</v>
      </c>
      <c r="D50" s="35">
        <v>0.904797344</v>
      </c>
      <c r="E50" s="34" t="s">
        <v>51</v>
      </c>
      <c r="F50" s="35">
        <v>1.0415208711433759</v>
      </c>
      <c r="G50" s="34" t="s">
        <v>51</v>
      </c>
      <c r="H50" s="35">
        <v>1.0293143812709029</v>
      </c>
      <c r="I50" s="34" t="s">
        <v>51</v>
      </c>
      <c r="J50" s="35">
        <v>0.91929953703703704</v>
      </c>
      <c r="K50" s="26">
        <v>47</v>
      </c>
      <c r="L50" s="36">
        <f t="shared" si="0"/>
        <v>0.91929953703703704</v>
      </c>
      <c r="M50" s="36">
        <f t="shared" si="1"/>
        <v>1.0293143812709029</v>
      </c>
      <c r="N50" s="36">
        <f t="shared" si="2"/>
        <v>1.0415208711433759</v>
      </c>
      <c r="O50" s="36">
        <f t="shared" si="3"/>
        <v>0.904797344</v>
      </c>
      <c r="P50" s="36">
        <f t="shared" si="4"/>
        <v>0.78385485714285708</v>
      </c>
      <c r="Q50" s="36">
        <f t="shared" si="5"/>
        <v>0.78385485714285708</v>
      </c>
      <c r="R50" s="36">
        <f t="shared" si="6"/>
        <v>0.93575739811883452</v>
      </c>
    </row>
    <row r="51" spans="1:18" ht="15" customHeight="1">
      <c r="A51" s="37" t="s">
        <v>52</v>
      </c>
      <c r="B51" s="38">
        <v>1.0076621818181819</v>
      </c>
      <c r="C51" s="37" t="s">
        <v>52</v>
      </c>
      <c r="D51" s="38">
        <v>1.034403993</v>
      </c>
      <c r="E51" s="37" t="s">
        <v>52</v>
      </c>
      <c r="F51" s="38">
        <v>1.2830771072796934</v>
      </c>
      <c r="G51" s="37" t="s">
        <v>52</v>
      </c>
      <c r="H51" s="38">
        <v>1.0417664262820514</v>
      </c>
      <c r="I51" s="37" t="s">
        <v>52</v>
      </c>
      <c r="J51" s="38">
        <v>1.2100965608465606</v>
      </c>
      <c r="K51" s="39">
        <v>48</v>
      </c>
      <c r="L51" s="36">
        <f t="shared" si="0"/>
        <v>1.2100965608465606</v>
      </c>
      <c r="M51" s="36">
        <f t="shared" si="1"/>
        <v>1.0417664262820514</v>
      </c>
      <c r="N51" s="36">
        <f t="shared" si="2"/>
        <v>1.2830771072796934</v>
      </c>
      <c r="O51" s="36">
        <f t="shared" si="3"/>
        <v>1.034403993</v>
      </c>
      <c r="P51" s="36">
        <f t="shared" si="4"/>
        <v>1.0076621818181819</v>
      </c>
      <c r="Q51" s="36">
        <f t="shared" si="5"/>
        <v>1.0076621818181819</v>
      </c>
      <c r="R51" s="36">
        <f t="shared" si="6"/>
        <v>1.1154012538452973</v>
      </c>
    </row>
    <row r="52" spans="1:18" ht="15" customHeight="1">
      <c r="A52" s="34" t="s">
        <v>53</v>
      </c>
      <c r="B52" s="35">
        <v>0.83840033333333308</v>
      </c>
      <c r="C52" s="34" t="s">
        <v>53</v>
      </c>
      <c r="D52" s="35">
        <v>0.83012070000000004</v>
      </c>
      <c r="E52" s="34" t="s">
        <v>53</v>
      </c>
      <c r="F52" s="35">
        <v>0.89603358124859167</v>
      </c>
      <c r="G52" s="34" t="s">
        <v>53</v>
      </c>
      <c r="H52" s="35">
        <v>0.82911479591836745</v>
      </c>
      <c r="I52" s="34" t="s">
        <v>53</v>
      </c>
      <c r="J52" s="35">
        <v>0.76314533011272168</v>
      </c>
      <c r="K52" s="26">
        <v>49</v>
      </c>
      <c r="L52" s="36">
        <f t="shared" si="0"/>
        <v>0.76314533011272168</v>
      </c>
      <c r="M52" s="36">
        <f t="shared" si="1"/>
        <v>0.82911479591836745</v>
      </c>
      <c r="N52" s="36">
        <f t="shared" si="2"/>
        <v>0.89603358124859167</v>
      </c>
      <c r="O52" s="36">
        <f t="shared" si="3"/>
        <v>0.83012070000000004</v>
      </c>
      <c r="P52" s="36">
        <f t="shared" si="4"/>
        <v>0.83840033333333308</v>
      </c>
      <c r="Q52" s="36">
        <f t="shared" si="5"/>
        <v>0.83840033333333308</v>
      </c>
      <c r="R52" s="36">
        <f t="shared" si="6"/>
        <v>0.83136294812260281</v>
      </c>
    </row>
    <row r="53" spans="1:18" ht="15" customHeight="1">
      <c r="A53" s="37" t="s">
        <v>54</v>
      </c>
      <c r="B53" s="38">
        <v>0.98742882644628183</v>
      </c>
      <c r="C53" s="37" t="s">
        <v>54</v>
      </c>
      <c r="D53" s="38">
        <v>0.89597961599999998</v>
      </c>
      <c r="E53" s="37" t="s">
        <v>54</v>
      </c>
      <c r="F53" s="38">
        <v>1.173191260225743</v>
      </c>
      <c r="G53" s="37" t="s">
        <v>54</v>
      </c>
      <c r="H53" s="38">
        <v>1.0982291799109984</v>
      </c>
      <c r="I53" s="37" t="s">
        <v>55</v>
      </c>
      <c r="J53" s="38">
        <v>0.81550617283950633</v>
      </c>
      <c r="K53" s="39">
        <v>50</v>
      </c>
      <c r="L53" s="36">
        <f t="shared" si="0"/>
        <v>0.81550617283950633</v>
      </c>
      <c r="M53" s="36">
        <f t="shared" si="1"/>
        <v>1.0982291799109984</v>
      </c>
      <c r="N53" s="36">
        <f t="shared" si="2"/>
        <v>1.173191260225743</v>
      </c>
      <c r="O53" s="36">
        <f t="shared" si="3"/>
        <v>0.89597961599999998</v>
      </c>
      <c r="P53" s="36">
        <f t="shared" si="4"/>
        <v>0.98742882644628183</v>
      </c>
      <c r="Q53" s="36">
        <f t="shared" si="5"/>
        <v>0.98742882644628183</v>
      </c>
      <c r="R53" s="36">
        <f t="shared" si="6"/>
        <v>0.99406701108450579</v>
      </c>
    </row>
    <row r="54" spans="1:18" ht="15" customHeight="1">
      <c r="A54" s="34" t="s">
        <v>56</v>
      </c>
      <c r="B54" s="35">
        <v>1.1493211214953274</v>
      </c>
      <c r="C54" s="34" t="s">
        <v>56</v>
      </c>
      <c r="D54" s="35">
        <v>1.0623745760000001</v>
      </c>
      <c r="E54" s="34" t="s">
        <v>56</v>
      </c>
      <c r="F54" s="35">
        <v>1.4350244373611516</v>
      </c>
      <c r="G54" s="34" t="s">
        <v>56</v>
      </c>
      <c r="H54" s="35">
        <v>1.2266199141767324</v>
      </c>
      <c r="I54" s="34" t="s">
        <v>56</v>
      </c>
      <c r="J54" s="35">
        <v>1.0428306737588651</v>
      </c>
      <c r="K54" s="26">
        <v>51</v>
      </c>
      <c r="L54" s="36">
        <f t="shared" si="0"/>
        <v>1.0428306737588651</v>
      </c>
      <c r="M54" s="36">
        <f t="shared" si="1"/>
        <v>1.2266199141767324</v>
      </c>
      <c r="N54" s="36">
        <f t="shared" si="2"/>
        <v>1.4350244373611516</v>
      </c>
      <c r="O54" s="36">
        <f t="shared" si="3"/>
        <v>1.0623745760000001</v>
      </c>
      <c r="P54" s="36">
        <f t="shared" si="4"/>
        <v>1.1493211214953274</v>
      </c>
      <c r="Q54" s="36">
        <f t="shared" si="5"/>
        <v>1.1493211214953274</v>
      </c>
      <c r="R54" s="36">
        <f t="shared" si="6"/>
        <v>1.1832341445584151</v>
      </c>
    </row>
    <row r="55" spans="1:18" ht="15" customHeight="1">
      <c r="A55" s="37" t="s">
        <v>57</v>
      </c>
      <c r="B55" s="38">
        <v>1.1032091294117645</v>
      </c>
      <c r="C55" s="37" t="s">
        <v>57</v>
      </c>
      <c r="D55" s="38">
        <v>1.3038721929999999</v>
      </c>
      <c r="E55" s="37" t="s">
        <v>57</v>
      </c>
      <c r="F55" s="38">
        <v>1.5545566343042072</v>
      </c>
      <c r="G55" s="37" t="s">
        <v>57</v>
      </c>
      <c r="H55" s="38">
        <v>1.2809217162554429</v>
      </c>
      <c r="I55" s="37" t="s">
        <v>57</v>
      </c>
      <c r="J55" s="38">
        <v>1.2608422172172171</v>
      </c>
      <c r="K55" s="39">
        <v>52</v>
      </c>
      <c r="L55" s="36">
        <f t="shared" si="0"/>
        <v>1.2608422172172171</v>
      </c>
      <c r="M55" s="36">
        <f t="shared" si="1"/>
        <v>1.2809217162554429</v>
      </c>
      <c r="N55" s="36">
        <f t="shared" si="2"/>
        <v>1.5545566343042072</v>
      </c>
      <c r="O55" s="36">
        <f t="shared" si="3"/>
        <v>1.3038721929999999</v>
      </c>
      <c r="P55" s="36">
        <f t="shared" si="4"/>
        <v>1.1032091294117645</v>
      </c>
      <c r="Q55" s="36">
        <f t="shared" si="5"/>
        <v>1.1032091294117645</v>
      </c>
      <c r="R55" s="36">
        <f t="shared" si="6"/>
        <v>1.3006803780377265</v>
      </c>
    </row>
    <row r="56" spans="1:18" ht="15" customHeight="1">
      <c r="A56" s="34" t="s">
        <v>58</v>
      </c>
      <c r="B56" s="35">
        <v>1.3734419047619046</v>
      </c>
      <c r="C56" s="34" t="s">
        <v>58</v>
      </c>
      <c r="D56" s="35">
        <v>1.4901423110000001</v>
      </c>
      <c r="E56" s="34" t="s">
        <v>58</v>
      </c>
      <c r="F56" s="35">
        <v>1.8153683158420792</v>
      </c>
      <c r="G56" s="34" t="s">
        <v>58</v>
      </c>
      <c r="H56" s="35">
        <v>1.3425819230769234</v>
      </c>
      <c r="I56" s="34" t="s">
        <v>58</v>
      </c>
      <c r="J56" s="35">
        <v>1.144662551440329</v>
      </c>
      <c r="K56" s="26">
        <v>53</v>
      </c>
      <c r="L56" s="36">
        <f t="shared" si="0"/>
        <v>1.144662551440329</v>
      </c>
      <c r="M56" s="36">
        <f t="shared" si="1"/>
        <v>1.3425819230769234</v>
      </c>
      <c r="N56" s="36">
        <f t="shared" si="2"/>
        <v>1.8153683158420792</v>
      </c>
      <c r="O56" s="36">
        <f t="shared" si="3"/>
        <v>1.4901423110000001</v>
      </c>
      <c r="P56" s="36">
        <f t="shared" si="4"/>
        <v>1.3734419047619046</v>
      </c>
      <c r="Q56" s="36">
        <f t="shared" si="5"/>
        <v>1.3734419047619046</v>
      </c>
      <c r="R56" s="36">
        <f t="shared" si="6"/>
        <v>1.4332394012242471</v>
      </c>
    </row>
    <row r="57" spans="1:18" ht="15" customHeight="1">
      <c r="A57" s="37" t="s">
        <v>59</v>
      </c>
      <c r="B57" s="38">
        <v>1.3724000000000003</v>
      </c>
      <c r="C57" s="37" t="s">
        <v>59</v>
      </c>
      <c r="D57" s="38">
        <v>1.080586115</v>
      </c>
      <c r="E57" s="37" t="s">
        <v>59</v>
      </c>
      <c r="F57" s="38">
        <v>1.5362471264367816</v>
      </c>
      <c r="G57" s="37" t="s">
        <v>59</v>
      </c>
      <c r="H57" s="38">
        <v>0.80780219780219775</v>
      </c>
      <c r="I57" s="37" t="s">
        <v>59</v>
      </c>
      <c r="J57" s="38">
        <v>1.0044629629629631</v>
      </c>
      <c r="K57" s="39">
        <v>54</v>
      </c>
      <c r="L57" s="36">
        <f t="shared" si="0"/>
        <v>1.0044629629629631</v>
      </c>
      <c r="M57" s="36">
        <f t="shared" si="1"/>
        <v>0.80780219780219775</v>
      </c>
      <c r="N57" s="36">
        <f t="shared" si="2"/>
        <v>1.5362471264367816</v>
      </c>
      <c r="O57" s="36">
        <f t="shared" si="3"/>
        <v>1.080586115</v>
      </c>
      <c r="P57" s="36">
        <f t="shared" si="4"/>
        <v>1.3724000000000003</v>
      </c>
      <c r="Q57" s="36">
        <f t="shared" si="5"/>
        <v>1.3724000000000003</v>
      </c>
      <c r="R57" s="36">
        <f t="shared" si="6"/>
        <v>1.1602996804403887</v>
      </c>
    </row>
    <row r="58" spans="1:18" ht="15" customHeight="1">
      <c r="A58" s="34" t="s">
        <v>60</v>
      </c>
      <c r="B58" s="35">
        <v>1.2587320149812737</v>
      </c>
      <c r="C58" s="34" t="s">
        <v>60</v>
      </c>
      <c r="D58" s="35">
        <v>1.377352122</v>
      </c>
      <c r="E58" s="34" t="s">
        <v>60</v>
      </c>
      <c r="F58" s="35">
        <v>1.6298061400609603</v>
      </c>
      <c r="G58" s="34" t="s">
        <v>60</v>
      </c>
      <c r="H58" s="35">
        <v>1.2667452628017148</v>
      </c>
      <c r="I58" s="34" t="s">
        <v>60</v>
      </c>
      <c r="J58" s="35">
        <v>1.239947823736145</v>
      </c>
      <c r="K58" s="26">
        <v>55</v>
      </c>
      <c r="L58" s="36">
        <f t="shared" si="0"/>
        <v>1.239947823736145</v>
      </c>
      <c r="M58" s="36">
        <f t="shared" si="1"/>
        <v>1.2667452628017148</v>
      </c>
      <c r="N58" s="36">
        <f t="shared" si="2"/>
        <v>1.6298061400609603</v>
      </c>
      <c r="O58" s="36">
        <f t="shared" si="3"/>
        <v>1.377352122</v>
      </c>
      <c r="P58" s="36">
        <f t="shared" si="4"/>
        <v>1.2587320149812737</v>
      </c>
      <c r="Q58" s="36">
        <f t="shared" si="5"/>
        <v>1.2587320149812737</v>
      </c>
      <c r="R58" s="36">
        <f t="shared" si="6"/>
        <v>1.3545166727160187</v>
      </c>
    </row>
    <row r="59" spans="1:18" ht="15" customHeight="1">
      <c r="A59" s="37" t="s">
        <v>61</v>
      </c>
      <c r="B59" s="38">
        <v>1.2064832000000001</v>
      </c>
      <c r="C59" s="37" t="s">
        <v>61</v>
      </c>
      <c r="D59" s="38">
        <v>1.1952503430000001</v>
      </c>
      <c r="E59" s="37" t="s">
        <v>61</v>
      </c>
      <c r="F59" s="38">
        <v>1.2236714285714283</v>
      </c>
      <c r="G59" s="37" t="s">
        <v>61</v>
      </c>
      <c r="H59" s="38">
        <v>0.96422996794871785</v>
      </c>
      <c r="I59" s="37" t="s">
        <v>61</v>
      </c>
      <c r="J59" s="38">
        <v>0.81666543209876552</v>
      </c>
      <c r="K59" s="39">
        <v>56</v>
      </c>
      <c r="L59" s="36">
        <f t="shared" si="0"/>
        <v>0.81666543209876552</v>
      </c>
      <c r="M59" s="36">
        <f t="shared" si="1"/>
        <v>0.96422996794871785</v>
      </c>
      <c r="N59" s="36">
        <f t="shared" si="2"/>
        <v>1.2236714285714283</v>
      </c>
      <c r="O59" s="36">
        <f t="shared" si="3"/>
        <v>1.1952503430000001</v>
      </c>
      <c r="P59" s="36">
        <f t="shared" si="4"/>
        <v>1.2064832000000001</v>
      </c>
      <c r="Q59" s="36">
        <f t="shared" si="5"/>
        <v>1.2064832000000001</v>
      </c>
      <c r="R59" s="36">
        <f t="shared" si="6"/>
        <v>1.0812600743237826</v>
      </c>
    </row>
    <row r="60" spans="1:18" ht="15" customHeight="1">
      <c r="A60" s="34" t="s">
        <v>62</v>
      </c>
      <c r="B60" s="35">
        <v>1.2272059428571427</v>
      </c>
      <c r="C60" s="34" t="s">
        <v>62</v>
      </c>
      <c r="D60" s="35">
        <v>1.3657606040000001</v>
      </c>
      <c r="E60" s="34" t="s">
        <v>62</v>
      </c>
      <c r="F60" s="35">
        <v>1.7424245153542628</v>
      </c>
      <c r="G60" s="34" t="s">
        <v>62</v>
      </c>
      <c r="H60" s="35">
        <v>1.5432765915119369</v>
      </c>
      <c r="I60" s="34" t="s">
        <v>62</v>
      </c>
      <c r="J60" s="35">
        <v>1.3035158062102508</v>
      </c>
      <c r="K60" s="26">
        <v>57</v>
      </c>
      <c r="L60" s="36">
        <f t="shared" si="0"/>
        <v>1.3035158062102508</v>
      </c>
      <c r="M60" s="36">
        <f t="shared" si="1"/>
        <v>1.5432765915119369</v>
      </c>
      <c r="N60" s="36">
        <f t="shared" si="2"/>
        <v>1.7424245153542628</v>
      </c>
      <c r="O60" s="36">
        <f t="shared" si="3"/>
        <v>1.3657606040000001</v>
      </c>
      <c r="P60" s="36">
        <f t="shared" si="4"/>
        <v>1.2272059428571427</v>
      </c>
      <c r="Q60" s="36">
        <f t="shared" si="5"/>
        <v>1.2272059428571427</v>
      </c>
      <c r="R60" s="36">
        <f t="shared" si="6"/>
        <v>1.4364366919867186</v>
      </c>
    </row>
    <row r="61" spans="1:18" ht="15" customHeight="1">
      <c r="A61" s="37" t="s">
        <v>63</v>
      </c>
      <c r="B61" s="38">
        <v>0.73852581818181806</v>
      </c>
      <c r="C61" s="37" t="s">
        <v>63</v>
      </c>
      <c r="D61" s="38">
        <v>0.83863663600000005</v>
      </c>
      <c r="E61" s="37" t="s">
        <v>63</v>
      </c>
      <c r="F61" s="38">
        <v>1.2638866995073894</v>
      </c>
      <c r="G61" s="37" t="s">
        <v>63</v>
      </c>
      <c r="H61" s="38">
        <v>0.9472360139860142</v>
      </c>
      <c r="I61" s="37" t="s">
        <v>63</v>
      </c>
      <c r="J61" s="38">
        <v>0.98519929453262789</v>
      </c>
      <c r="K61" s="39">
        <v>58</v>
      </c>
      <c r="L61" s="36">
        <f t="shared" si="0"/>
        <v>0.98519929453262789</v>
      </c>
      <c r="M61" s="36">
        <f t="shared" si="1"/>
        <v>0.9472360139860142</v>
      </c>
      <c r="N61" s="36">
        <f t="shared" si="2"/>
        <v>1.2638866995073894</v>
      </c>
      <c r="O61" s="36">
        <f t="shared" si="3"/>
        <v>0.83863663600000005</v>
      </c>
      <c r="P61" s="36">
        <f t="shared" si="4"/>
        <v>0.73852581818181806</v>
      </c>
      <c r="Q61" s="36">
        <f t="shared" si="5"/>
        <v>0.73852581818181806</v>
      </c>
      <c r="R61" s="36">
        <f t="shared" si="6"/>
        <v>0.95469689244157008</v>
      </c>
    </row>
    <row r="62" spans="1:18" ht="15" customHeight="1">
      <c r="A62" s="34" t="s">
        <v>64</v>
      </c>
      <c r="B62" s="35">
        <v>1.1990846315789474</v>
      </c>
      <c r="C62" s="34" t="s">
        <v>64</v>
      </c>
      <c r="D62" s="35">
        <v>1.1184698390000001</v>
      </c>
      <c r="E62" s="34" t="s">
        <v>64</v>
      </c>
      <c r="F62" s="35">
        <v>1.5158620689655173</v>
      </c>
      <c r="G62" s="34" t="s">
        <v>64</v>
      </c>
      <c r="H62" s="35">
        <v>0.83545367132867132</v>
      </c>
      <c r="I62" s="34" t="s">
        <v>64</v>
      </c>
      <c r="J62" s="35">
        <v>1.335621913580247</v>
      </c>
      <c r="K62" s="26">
        <v>59</v>
      </c>
      <c r="L62" s="36">
        <f t="shared" si="0"/>
        <v>1.335621913580247</v>
      </c>
      <c r="M62" s="36">
        <f t="shared" si="1"/>
        <v>0.83545367132867132</v>
      </c>
      <c r="N62" s="36">
        <f t="shared" si="2"/>
        <v>1.5158620689655173</v>
      </c>
      <c r="O62" s="36">
        <f t="shared" si="3"/>
        <v>1.1184698390000001</v>
      </c>
      <c r="P62" s="36">
        <f t="shared" si="4"/>
        <v>1.1990846315789474</v>
      </c>
      <c r="Q62" s="36">
        <f t="shared" si="5"/>
        <v>1.1990846315789474</v>
      </c>
      <c r="R62" s="36">
        <f t="shared" si="6"/>
        <v>1.2008984248906767</v>
      </c>
    </row>
    <row r="63" spans="1:18" ht="15" customHeight="1">
      <c r="A63" s="37" t="s">
        <v>65</v>
      </c>
      <c r="B63" s="38">
        <v>0.50452294736842129</v>
      </c>
      <c r="C63" s="37" t="s">
        <v>65</v>
      </c>
      <c r="D63" s="38">
        <v>0.54408206800000003</v>
      </c>
      <c r="E63" s="37" t="s">
        <v>65</v>
      </c>
      <c r="F63" s="38">
        <v>0.79734110885733622</v>
      </c>
      <c r="G63" s="37" t="s">
        <v>65</v>
      </c>
      <c r="H63" s="38">
        <v>0.8293844854469854</v>
      </c>
      <c r="I63" s="37" t="s">
        <v>65</v>
      </c>
      <c r="J63" s="38">
        <v>0.67805506822612083</v>
      </c>
      <c r="K63" s="39">
        <v>60</v>
      </c>
      <c r="L63" s="36">
        <f t="shared" si="0"/>
        <v>0.67805506822612083</v>
      </c>
      <c r="M63" s="36">
        <f t="shared" si="1"/>
        <v>0.8293844854469854</v>
      </c>
      <c r="N63" s="36">
        <f t="shared" si="2"/>
        <v>0.79734110885733622</v>
      </c>
      <c r="O63" s="36">
        <f t="shared" si="3"/>
        <v>0.54408206800000003</v>
      </c>
      <c r="P63" s="36">
        <f t="shared" si="4"/>
        <v>0.50452294736842129</v>
      </c>
      <c r="Q63" s="36">
        <f t="shared" si="5"/>
        <v>0.50452294736842129</v>
      </c>
      <c r="R63" s="36">
        <f t="shared" si="6"/>
        <v>0.67067713557977282</v>
      </c>
    </row>
    <row r="64" spans="1:18" ht="15" customHeight="1">
      <c r="A64" s="34" t="s">
        <v>66</v>
      </c>
      <c r="B64" s="35">
        <v>0.96314967088607595</v>
      </c>
      <c r="C64" s="34" t="s">
        <v>66</v>
      </c>
      <c r="D64" s="35">
        <v>1.251165831</v>
      </c>
      <c r="E64" s="34" t="s">
        <v>66</v>
      </c>
      <c r="F64" s="35">
        <v>1.2930626710454294</v>
      </c>
      <c r="G64" s="34" t="s">
        <v>66</v>
      </c>
      <c r="H64" s="35">
        <v>1.2931659047919288</v>
      </c>
      <c r="I64" s="34" t="s">
        <v>66</v>
      </c>
      <c r="J64" s="35">
        <v>1.3336833964646471</v>
      </c>
      <c r="K64" s="26">
        <v>61</v>
      </c>
      <c r="L64" s="36">
        <f t="shared" si="0"/>
        <v>1.3336833964646471</v>
      </c>
      <c r="M64" s="36">
        <f t="shared" si="1"/>
        <v>1.2931659047919288</v>
      </c>
      <c r="N64" s="36">
        <f t="shared" si="2"/>
        <v>1.2930626710454294</v>
      </c>
      <c r="O64" s="36">
        <f t="shared" si="3"/>
        <v>1.251165831</v>
      </c>
      <c r="P64" s="36">
        <f t="shared" si="4"/>
        <v>0.96314967088607595</v>
      </c>
      <c r="Q64" s="36">
        <f t="shared" si="5"/>
        <v>0.96314967088607595</v>
      </c>
      <c r="R64" s="36">
        <f t="shared" si="6"/>
        <v>1.2268454948376164</v>
      </c>
    </row>
    <row r="65" spans="1:18" ht="15" customHeight="1">
      <c r="A65" s="37" t="s">
        <v>67</v>
      </c>
      <c r="B65" s="38">
        <v>1.0189909743589745</v>
      </c>
      <c r="C65" s="37" t="s">
        <v>67</v>
      </c>
      <c r="D65" s="38">
        <v>1.32027717</v>
      </c>
      <c r="E65" s="37" t="s">
        <v>68</v>
      </c>
      <c r="F65" s="38">
        <v>1.4458879310344832</v>
      </c>
      <c r="G65" s="37" t="s">
        <v>68</v>
      </c>
      <c r="H65" s="38">
        <v>1.1471314102564103</v>
      </c>
      <c r="I65" s="37" t="s">
        <v>68</v>
      </c>
      <c r="J65" s="38">
        <v>1.0817402263374485</v>
      </c>
      <c r="K65" s="39">
        <v>62</v>
      </c>
      <c r="L65" s="36">
        <f t="shared" si="0"/>
        <v>1.0817402263374485</v>
      </c>
      <c r="M65" s="36">
        <f t="shared" si="1"/>
        <v>1.1471314102564103</v>
      </c>
      <c r="N65" s="36">
        <f t="shared" si="2"/>
        <v>1.4458879310344832</v>
      </c>
      <c r="O65" s="36">
        <f t="shared" si="3"/>
        <v>1.32027717</v>
      </c>
      <c r="P65" s="36">
        <f t="shared" si="4"/>
        <v>1.0189909743589745</v>
      </c>
      <c r="Q65" s="36">
        <f t="shared" si="5"/>
        <v>1.0189909743589745</v>
      </c>
      <c r="R65" s="36">
        <f t="shared" si="6"/>
        <v>1.2028055423974633</v>
      </c>
    </row>
    <row r="66" spans="1:18" ht="15" customHeight="1">
      <c r="A66" s="34" t="s">
        <v>69</v>
      </c>
      <c r="B66" s="35">
        <v>0.65925714782608735</v>
      </c>
      <c r="C66" s="34" t="s">
        <v>69</v>
      </c>
      <c r="D66" s="35">
        <v>0.72480733600000002</v>
      </c>
      <c r="E66" s="34" t="s">
        <v>69</v>
      </c>
      <c r="F66" s="35">
        <v>0.7644639080459773</v>
      </c>
      <c r="G66" s="34" t="s">
        <v>69</v>
      </c>
      <c r="H66" s="35">
        <v>0.78600437499999953</v>
      </c>
      <c r="I66" s="34" t="s">
        <v>69</v>
      </c>
      <c r="J66" s="35">
        <v>0.78295802469135822</v>
      </c>
      <c r="K66" s="26">
        <v>63</v>
      </c>
      <c r="L66" s="36">
        <f t="shared" si="0"/>
        <v>0.78295802469135822</v>
      </c>
      <c r="M66" s="36">
        <f t="shared" si="1"/>
        <v>0.78600437499999953</v>
      </c>
      <c r="N66" s="36">
        <f t="shared" si="2"/>
        <v>0.7644639080459773</v>
      </c>
      <c r="O66" s="36">
        <f t="shared" si="3"/>
        <v>0.72480733600000002</v>
      </c>
      <c r="P66" s="36">
        <f t="shared" si="4"/>
        <v>0.65925714782608735</v>
      </c>
      <c r="Q66" s="36">
        <f t="shared" si="5"/>
        <v>0.65925714782608735</v>
      </c>
      <c r="R66" s="36">
        <f t="shared" si="6"/>
        <v>0.74349815831268451</v>
      </c>
    </row>
    <row r="67" spans="1:18" ht="15" customHeight="1">
      <c r="A67" s="37" t="s">
        <v>70</v>
      </c>
      <c r="B67" s="38">
        <v>0.74950400000000006</v>
      </c>
      <c r="C67" s="37" t="s">
        <v>70</v>
      </c>
      <c r="D67" s="38">
        <v>0.68426815200000002</v>
      </c>
      <c r="E67" s="37" t="s">
        <v>70</v>
      </c>
      <c r="F67" s="38">
        <v>1.4071926977687628</v>
      </c>
      <c r="G67" s="37" t="s">
        <v>70</v>
      </c>
      <c r="H67" s="38">
        <v>1.021596153846154</v>
      </c>
      <c r="I67" s="37" t="s">
        <v>70</v>
      </c>
      <c r="J67" s="38">
        <v>0.99004497354497356</v>
      </c>
      <c r="K67" s="39">
        <v>64</v>
      </c>
      <c r="L67" s="36">
        <f t="shared" si="0"/>
        <v>0.99004497354497356</v>
      </c>
      <c r="M67" s="36">
        <f t="shared" si="1"/>
        <v>1.021596153846154</v>
      </c>
      <c r="N67" s="36">
        <f t="shared" si="2"/>
        <v>1.4071926977687628</v>
      </c>
      <c r="O67" s="36">
        <f t="shared" si="3"/>
        <v>0.68426815200000002</v>
      </c>
      <c r="P67" s="36">
        <f t="shared" si="4"/>
        <v>0.74950400000000006</v>
      </c>
      <c r="Q67" s="36">
        <f t="shared" si="5"/>
        <v>0.74950400000000006</v>
      </c>
      <c r="R67" s="36">
        <f t="shared" si="6"/>
        <v>0.9705211954319779</v>
      </c>
    </row>
    <row r="68" spans="1:18" ht="15" customHeight="1">
      <c r="A68" s="34" t="s">
        <v>71</v>
      </c>
      <c r="B68" s="35">
        <v>0.74512977777777789</v>
      </c>
      <c r="C68" s="34" t="s">
        <v>71</v>
      </c>
      <c r="D68" s="35">
        <v>1.270788445</v>
      </c>
      <c r="E68" s="34" t="s">
        <v>71</v>
      </c>
      <c r="F68" s="35">
        <v>1.2161222570532915</v>
      </c>
      <c r="G68" s="34" t="s">
        <v>71</v>
      </c>
      <c r="H68" s="35">
        <v>1.8190336538461538</v>
      </c>
      <c r="I68" s="34" t="s">
        <v>71</v>
      </c>
      <c r="J68" s="35">
        <v>0.71834259259259259</v>
      </c>
      <c r="K68" s="26">
        <v>65</v>
      </c>
      <c r="L68" s="36">
        <f t="shared" si="0"/>
        <v>0.71834259259259259</v>
      </c>
      <c r="M68" s="36">
        <f t="shared" si="1"/>
        <v>1.8190336538461538</v>
      </c>
      <c r="N68" s="36">
        <f t="shared" si="2"/>
        <v>1.2161222570532915</v>
      </c>
      <c r="O68" s="36">
        <f t="shared" si="3"/>
        <v>1.270788445</v>
      </c>
      <c r="P68" s="36">
        <f t="shared" si="4"/>
        <v>0.74512977777777789</v>
      </c>
      <c r="Q68" s="36">
        <f t="shared" si="5"/>
        <v>0.74512977777777789</v>
      </c>
      <c r="R68" s="36">
        <f t="shared" si="6"/>
        <v>1.1538833452539632</v>
      </c>
    </row>
    <row r="69" spans="1:18" ht="15" customHeight="1">
      <c r="A69" s="37" t="s">
        <v>72</v>
      </c>
      <c r="B69" s="38">
        <v>1.0225766666666665</v>
      </c>
      <c r="C69" s="37" t="s">
        <v>72</v>
      </c>
      <c r="D69" s="38">
        <v>0.99168078900000001</v>
      </c>
      <c r="E69" s="37" t="s">
        <v>72</v>
      </c>
      <c r="F69" s="38">
        <v>1.4950789924186838</v>
      </c>
      <c r="G69" s="37" t="s">
        <v>72</v>
      </c>
      <c r="H69" s="38">
        <v>1.3023136446886443</v>
      </c>
      <c r="I69" s="37" t="s">
        <v>72</v>
      </c>
      <c r="J69" s="38">
        <v>1.4010748456790123</v>
      </c>
      <c r="K69" s="39">
        <v>66</v>
      </c>
      <c r="L69" s="36">
        <f t="shared" ref="L69:L96" si="7">J69</f>
        <v>1.4010748456790123</v>
      </c>
      <c r="M69" s="36">
        <f t="shared" ref="M69:M96" si="8">H69</f>
        <v>1.3023136446886443</v>
      </c>
      <c r="N69" s="36">
        <f t="shared" ref="N69:N96" si="9">F69</f>
        <v>1.4950789924186838</v>
      </c>
      <c r="O69" s="36">
        <f t="shared" ref="O69:O96" si="10">D69</f>
        <v>0.99168078900000001</v>
      </c>
      <c r="P69" s="36">
        <f t="shared" ref="P69:P96" si="11">B69</f>
        <v>1.0225766666666665</v>
      </c>
      <c r="Q69" s="36">
        <f t="shared" ref="Q69:Q96" si="12">P69</f>
        <v>1.0225766666666665</v>
      </c>
      <c r="R69" s="36">
        <f t="shared" ref="R69:R96" si="13">AVERAGE(L69:P69)</f>
        <v>1.2425449876906014</v>
      </c>
    </row>
    <row r="70" spans="1:18" ht="15" customHeight="1">
      <c r="A70" s="34" t="s">
        <v>73</v>
      </c>
      <c r="B70" s="35">
        <v>0.84953386666666675</v>
      </c>
      <c r="C70" s="34" t="s">
        <v>73</v>
      </c>
      <c r="D70" s="35">
        <v>0.92092834899999998</v>
      </c>
      <c r="E70" s="34" t="s">
        <v>73</v>
      </c>
      <c r="F70" s="35">
        <v>0.9145350052246608</v>
      </c>
      <c r="G70" s="34" t="s">
        <v>73</v>
      </c>
      <c r="H70" s="35">
        <v>1.2118179595827903</v>
      </c>
      <c r="I70" s="34" t="s">
        <v>73</v>
      </c>
      <c r="J70" s="35">
        <v>1.3049613425925926</v>
      </c>
      <c r="K70" s="26">
        <v>67</v>
      </c>
      <c r="L70" s="36">
        <f t="shared" si="7"/>
        <v>1.3049613425925926</v>
      </c>
      <c r="M70" s="36">
        <f t="shared" si="8"/>
        <v>1.2118179595827903</v>
      </c>
      <c r="N70" s="36">
        <f t="shared" si="9"/>
        <v>0.9145350052246608</v>
      </c>
      <c r="O70" s="36">
        <f t="shared" si="10"/>
        <v>0.92092834899999998</v>
      </c>
      <c r="P70" s="36">
        <f t="shared" si="11"/>
        <v>0.84953386666666675</v>
      </c>
      <c r="Q70" s="36">
        <f t="shared" si="12"/>
        <v>0.84953386666666675</v>
      </c>
      <c r="R70" s="36">
        <f t="shared" si="13"/>
        <v>1.040355304613342</v>
      </c>
    </row>
    <row r="71" spans="1:18" ht="15" customHeight="1">
      <c r="A71" s="37" t="s">
        <v>74</v>
      </c>
      <c r="B71" s="38">
        <v>0.5215280000000001</v>
      </c>
      <c r="C71" s="37" t="s">
        <v>74</v>
      </c>
      <c r="D71" s="38">
        <v>0.747361371</v>
      </c>
      <c r="E71" s="37" t="s">
        <v>74</v>
      </c>
      <c r="F71" s="38">
        <v>1.0279616858237548</v>
      </c>
      <c r="G71" s="37" t="s">
        <v>74</v>
      </c>
      <c r="H71" s="38">
        <v>1.346170673076923</v>
      </c>
      <c r="I71" s="37" t="s">
        <v>74</v>
      </c>
      <c r="J71" s="38">
        <v>0.56297839506172831</v>
      </c>
      <c r="K71" s="39">
        <v>68</v>
      </c>
      <c r="L71" s="36">
        <f t="shared" si="7"/>
        <v>0.56297839506172831</v>
      </c>
      <c r="M71" s="36">
        <f t="shared" si="8"/>
        <v>1.346170673076923</v>
      </c>
      <c r="N71" s="36">
        <f t="shared" si="9"/>
        <v>1.0279616858237548</v>
      </c>
      <c r="O71" s="36">
        <f t="shared" si="10"/>
        <v>0.747361371</v>
      </c>
      <c r="P71" s="36">
        <f t="shared" si="11"/>
        <v>0.5215280000000001</v>
      </c>
      <c r="Q71" s="36">
        <f t="shared" si="12"/>
        <v>0.5215280000000001</v>
      </c>
      <c r="R71" s="36">
        <f t="shared" si="13"/>
        <v>0.84120002499248125</v>
      </c>
    </row>
    <row r="72" spans="1:18" ht="15" customHeight="1">
      <c r="A72" s="34" t="s">
        <v>75</v>
      </c>
      <c r="B72" s="35">
        <v>0.85012096000000004</v>
      </c>
      <c r="C72" s="34" t="s">
        <v>75</v>
      </c>
      <c r="D72" s="35">
        <v>0.76829030399999998</v>
      </c>
      <c r="E72" s="34" t="s">
        <v>75</v>
      </c>
      <c r="F72" s="35">
        <v>0.75958348457350289</v>
      </c>
      <c r="G72" s="34" t="s">
        <v>75</v>
      </c>
      <c r="H72" s="35">
        <v>0.89269937782805431</v>
      </c>
      <c r="I72" s="34" t="s">
        <v>76</v>
      </c>
      <c r="J72" s="35">
        <v>0.8563451468710086</v>
      </c>
      <c r="K72" s="26">
        <v>69</v>
      </c>
      <c r="L72" s="36">
        <f t="shared" si="7"/>
        <v>0.8563451468710086</v>
      </c>
      <c r="M72" s="36">
        <f t="shared" si="8"/>
        <v>0.89269937782805431</v>
      </c>
      <c r="N72" s="36">
        <f t="shared" si="9"/>
        <v>0.75958348457350289</v>
      </c>
      <c r="O72" s="36">
        <f t="shared" si="10"/>
        <v>0.76829030399999998</v>
      </c>
      <c r="P72" s="36">
        <f t="shared" si="11"/>
        <v>0.85012096000000004</v>
      </c>
      <c r="Q72" s="36">
        <f t="shared" si="12"/>
        <v>0.85012096000000004</v>
      </c>
      <c r="R72" s="36">
        <f t="shared" si="13"/>
        <v>0.82540785465451305</v>
      </c>
    </row>
    <row r="73" spans="1:18" ht="15" customHeight="1">
      <c r="A73" s="37" t="s">
        <v>77</v>
      </c>
      <c r="B73" s="38">
        <v>1.0108533333333338</v>
      </c>
      <c r="C73" s="37" t="s">
        <v>77</v>
      </c>
      <c r="D73" s="38">
        <v>0.91303483399999996</v>
      </c>
      <c r="E73" s="37" t="s">
        <v>77</v>
      </c>
      <c r="F73" s="38">
        <v>1.0602850574712641</v>
      </c>
      <c r="G73" s="37" t="s">
        <v>77</v>
      </c>
      <c r="H73" s="38">
        <v>1.1753975591715977</v>
      </c>
      <c r="I73" s="37" t="s">
        <v>77</v>
      </c>
      <c r="J73" s="38">
        <v>1.1510245370370373</v>
      </c>
      <c r="K73" s="39">
        <v>70</v>
      </c>
      <c r="L73" s="36">
        <f t="shared" si="7"/>
        <v>1.1510245370370373</v>
      </c>
      <c r="M73" s="36">
        <f t="shared" si="8"/>
        <v>1.1753975591715977</v>
      </c>
      <c r="N73" s="36">
        <f t="shared" si="9"/>
        <v>1.0602850574712641</v>
      </c>
      <c r="O73" s="36">
        <f t="shared" si="10"/>
        <v>0.91303483399999996</v>
      </c>
      <c r="P73" s="36">
        <f t="shared" si="11"/>
        <v>1.0108533333333338</v>
      </c>
      <c r="Q73" s="36">
        <f t="shared" si="12"/>
        <v>1.0108533333333338</v>
      </c>
      <c r="R73" s="36">
        <f t="shared" si="13"/>
        <v>1.0621190642026466</v>
      </c>
    </row>
    <row r="74" spans="1:18" ht="15" customHeight="1">
      <c r="A74" s="34" t="s">
        <v>78</v>
      </c>
      <c r="B74" s="35">
        <v>0.85650742857142848</v>
      </c>
      <c r="C74" s="34" t="s">
        <v>78</v>
      </c>
      <c r="D74" s="35">
        <v>1.2981943929999999</v>
      </c>
      <c r="E74" s="34" t="s">
        <v>78</v>
      </c>
      <c r="F74" s="35">
        <v>1.471377011494253</v>
      </c>
      <c r="G74" s="34" t="s">
        <v>78</v>
      </c>
      <c r="H74" s="35">
        <v>1.4423096153846156</v>
      </c>
      <c r="I74" s="34" t="s">
        <v>78</v>
      </c>
      <c r="J74" s="35">
        <v>1.0686080246913578</v>
      </c>
      <c r="K74" s="26">
        <v>71</v>
      </c>
      <c r="L74" s="36">
        <f t="shared" si="7"/>
        <v>1.0686080246913578</v>
      </c>
      <c r="M74" s="36">
        <f t="shared" si="8"/>
        <v>1.4423096153846156</v>
      </c>
      <c r="N74" s="36">
        <f t="shared" si="9"/>
        <v>1.471377011494253</v>
      </c>
      <c r="O74" s="36">
        <f t="shared" si="10"/>
        <v>1.2981943929999999</v>
      </c>
      <c r="P74" s="36">
        <f t="shared" si="11"/>
        <v>0.85650742857142848</v>
      </c>
      <c r="Q74" s="36">
        <f t="shared" si="12"/>
        <v>0.85650742857142848</v>
      </c>
      <c r="R74" s="36">
        <f t="shared" si="13"/>
        <v>1.2273992946283312</v>
      </c>
    </row>
    <row r="75" spans="1:18" ht="15" customHeight="1">
      <c r="A75" s="37" t="s">
        <v>79</v>
      </c>
      <c r="B75" s="38">
        <v>1.1487356842105261</v>
      </c>
      <c r="C75" s="37" t="s">
        <v>79</v>
      </c>
      <c r="D75" s="38">
        <v>1.104604532</v>
      </c>
      <c r="E75" s="37" t="s">
        <v>79</v>
      </c>
      <c r="F75" s="38">
        <v>1.220994981382548</v>
      </c>
      <c r="G75" s="37" t="s">
        <v>79</v>
      </c>
      <c r="H75" s="38">
        <v>1.1151793589743593</v>
      </c>
      <c r="I75" s="37" t="s">
        <v>79</v>
      </c>
      <c r="J75" s="38">
        <v>0.99910457516339846</v>
      </c>
      <c r="K75" s="39">
        <v>72</v>
      </c>
      <c r="L75" s="36">
        <f t="shared" si="7"/>
        <v>0.99910457516339846</v>
      </c>
      <c r="M75" s="36">
        <f t="shared" si="8"/>
        <v>1.1151793589743593</v>
      </c>
      <c r="N75" s="36">
        <f t="shared" si="9"/>
        <v>1.220994981382548</v>
      </c>
      <c r="O75" s="36">
        <f t="shared" si="10"/>
        <v>1.104604532</v>
      </c>
      <c r="P75" s="36">
        <f t="shared" si="11"/>
        <v>1.1487356842105261</v>
      </c>
      <c r="Q75" s="36">
        <f t="shared" si="12"/>
        <v>1.1487356842105261</v>
      </c>
      <c r="R75" s="36">
        <f t="shared" si="13"/>
        <v>1.1177238263461662</v>
      </c>
    </row>
    <row r="76" spans="1:18" ht="15" customHeight="1">
      <c r="A76" s="34" t="s">
        <v>80</v>
      </c>
      <c r="B76" s="35">
        <v>1.0500875555555558</v>
      </c>
      <c r="C76" s="34" t="s">
        <v>80</v>
      </c>
      <c r="D76" s="35">
        <v>1.0483305460000001</v>
      </c>
      <c r="E76" s="34" t="s">
        <v>80</v>
      </c>
      <c r="F76" s="35">
        <v>1.1611768837803322</v>
      </c>
      <c r="G76" s="34" t="s">
        <v>80</v>
      </c>
      <c r="H76" s="35">
        <v>1.0321220735785954</v>
      </c>
      <c r="I76" s="34" t="s">
        <v>80</v>
      </c>
      <c r="J76" s="35">
        <v>0.97906822612085787</v>
      </c>
      <c r="K76" s="26">
        <v>73</v>
      </c>
      <c r="L76" s="36">
        <f t="shared" si="7"/>
        <v>0.97906822612085787</v>
      </c>
      <c r="M76" s="36">
        <f t="shared" si="8"/>
        <v>1.0321220735785954</v>
      </c>
      <c r="N76" s="36">
        <f t="shared" si="9"/>
        <v>1.1611768837803322</v>
      </c>
      <c r="O76" s="36">
        <f t="shared" si="10"/>
        <v>1.0483305460000001</v>
      </c>
      <c r="P76" s="36">
        <f t="shared" si="11"/>
        <v>1.0500875555555558</v>
      </c>
      <c r="Q76" s="36">
        <f t="shared" si="12"/>
        <v>1.0500875555555558</v>
      </c>
      <c r="R76" s="36">
        <f t="shared" si="13"/>
        <v>1.0541570570070682</v>
      </c>
    </row>
    <row r="77" spans="1:18" ht="15" customHeight="1">
      <c r="A77" s="37" t="s">
        <v>81</v>
      </c>
      <c r="B77" s="38">
        <v>0.70657538461538449</v>
      </c>
      <c r="C77" s="37" t="s">
        <v>81</v>
      </c>
      <c r="D77" s="38">
        <v>0.690068758</v>
      </c>
      <c r="E77" s="37" t="s">
        <v>81</v>
      </c>
      <c r="F77" s="38">
        <v>1.0387248140635565</v>
      </c>
      <c r="G77" s="37" t="s">
        <v>81</v>
      </c>
      <c r="H77" s="38">
        <v>1.0482535425101216</v>
      </c>
      <c r="I77" s="37" t="s">
        <v>81</v>
      </c>
      <c r="J77" s="38">
        <v>0.81410545267489709</v>
      </c>
      <c r="K77" s="39">
        <v>74</v>
      </c>
      <c r="L77" s="36">
        <f t="shared" si="7"/>
        <v>0.81410545267489709</v>
      </c>
      <c r="M77" s="36">
        <f t="shared" si="8"/>
        <v>1.0482535425101216</v>
      </c>
      <c r="N77" s="36">
        <f t="shared" si="9"/>
        <v>1.0387248140635565</v>
      </c>
      <c r="O77" s="36">
        <f t="shared" si="10"/>
        <v>0.690068758</v>
      </c>
      <c r="P77" s="36">
        <f t="shared" si="11"/>
        <v>0.70657538461538449</v>
      </c>
      <c r="Q77" s="36">
        <f t="shared" si="12"/>
        <v>0.70657538461538449</v>
      </c>
      <c r="R77" s="36">
        <f t="shared" si="13"/>
        <v>0.85954559037279199</v>
      </c>
    </row>
    <row r="78" spans="1:18" ht="15" customHeight="1">
      <c r="A78" s="34" t="s">
        <v>82</v>
      </c>
      <c r="B78" s="35">
        <v>1.1818858867924533</v>
      </c>
      <c r="C78" s="34" t="s">
        <v>82</v>
      </c>
      <c r="D78" s="35">
        <v>1.227182507</v>
      </c>
      <c r="E78" s="34" t="s">
        <v>82</v>
      </c>
      <c r="F78" s="35">
        <v>1.575276819923372</v>
      </c>
      <c r="G78" s="34" t="s">
        <v>82</v>
      </c>
      <c r="H78" s="35">
        <v>1.3952292899408283</v>
      </c>
      <c r="I78" s="34" t="s">
        <v>83</v>
      </c>
      <c r="J78" s="35">
        <v>1.0304980842911877</v>
      </c>
      <c r="K78" s="26">
        <v>75</v>
      </c>
      <c r="L78" s="36">
        <f t="shared" si="7"/>
        <v>1.0304980842911877</v>
      </c>
      <c r="M78" s="36">
        <f t="shared" si="8"/>
        <v>1.3952292899408283</v>
      </c>
      <c r="N78" s="36">
        <f t="shared" si="9"/>
        <v>1.575276819923372</v>
      </c>
      <c r="O78" s="36">
        <f t="shared" si="10"/>
        <v>1.227182507</v>
      </c>
      <c r="P78" s="36">
        <f t="shared" si="11"/>
        <v>1.1818858867924533</v>
      </c>
      <c r="Q78" s="36">
        <f t="shared" si="12"/>
        <v>1.1818858867924533</v>
      </c>
      <c r="R78" s="36">
        <f t="shared" si="13"/>
        <v>1.2820145175895683</v>
      </c>
    </row>
    <row r="79" spans="1:18" ht="15" customHeight="1">
      <c r="A79" s="37" t="s">
        <v>84</v>
      </c>
      <c r="B79" s="38">
        <v>1.1111364210526322</v>
      </c>
      <c r="C79" s="37" t="s">
        <v>84</v>
      </c>
      <c r="D79" s="38">
        <v>1.0224670119999999</v>
      </c>
      <c r="E79" s="37" t="s">
        <v>84</v>
      </c>
      <c r="F79" s="38">
        <v>1.0734086617405583</v>
      </c>
      <c r="G79" s="37" t="s">
        <v>84</v>
      </c>
      <c r="H79" s="38">
        <v>1.0743988697705804</v>
      </c>
      <c r="I79" s="37" t="s">
        <v>84</v>
      </c>
      <c r="J79" s="38">
        <v>0.98630724715099671</v>
      </c>
      <c r="K79" s="39">
        <v>76</v>
      </c>
      <c r="L79" s="36">
        <f t="shared" si="7"/>
        <v>0.98630724715099671</v>
      </c>
      <c r="M79" s="36">
        <f t="shared" si="8"/>
        <v>1.0743988697705804</v>
      </c>
      <c r="N79" s="36">
        <f t="shared" si="9"/>
        <v>1.0734086617405583</v>
      </c>
      <c r="O79" s="36">
        <f t="shared" si="10"/>
        <v>1.0224670119999999</v>
      </c>
      <c r="P79" s="36">
        <f t="shared" si="11"/>
        <v>1.1111364210526322</v>
      </c>
      <c r="Q79" s="36">
        <f t="shared" si="12"/>
        <v>1.1111364210526322</v>
      </c>
      <c r="R79" s="36">
        <f t="shared" si="13"/>
        <v>1.0535436423429534</v>
      </c>
    </row>
    <row r="80" spans="1:18" ht="15" customHeight="1">
      <c r="A80" s="34" t="s">
        <v>85</v>
      </c>
      <c r="B80" s="35">
        <v>0.952824</v>
      </c>
      <c r="C80" s="34" t="s">
        <v>85</v>
      </c>
      <c r="D80" s="35">
        <v>1.345535047</v>
      </c>
      <c r="E80" s="34" t="s">
        <v>85</v>
      </c>
      <c r="F80" s="35">
        <v>1.6598419540229887</v>
      </c>
      <c r="G80" s="34" t="s">
        <v>85</v>
      </c>
      <c r="H80" s="35">
        <v>1.0210216346153846</v>
      </c>
      <c r="I80" s="34" t="s">
        <v>85</v>
      </c>
      <c r="J80" s="35">
        <v>1.267372685185185</v>
      </c>
      <c r="K80" s="26">
        <v>77</v>
      </c>
      <c r="L80" s="36">
        <f t="shared" si="7"/>
        <v>1.267372685185185</v>
      </c>
      <c r="M80" s="36">
        <f t="shared" si="8"/>
        <v>1.0210216346153846</v>
      </c>
      <c r="N80" s="36">
        <f t="shared" si="9"/>
        <v>1.6598419540229887</v>
      </c>
      <c r="O80" s="36">
        <f t="shared" si="10"/>
        <v>1.345535047</v>
      </c>
      <c r="P80" s="36">
        <f t="shared" si="11"/>
        <v>0.952824</v>
      </c>
      <c r="Q80" s="36">
        <f t="shared" si="12"/>
        <v>0.952824</v>
      </c>
      <c r="R80" s="36">
        <f t="shared" si="13"/>
        <v>1.2493190641647116</v>
      </c>
    </row>
    <row r="81" spans="1:18" ht="15" customHeight="1">
      <c r="A81" s="37" t="s">
        <v>86</v>
      </c>
      <c r="B81" s="38">
        <v>1.17248847761194</v>
      </c>
      <c r="C81" s="37" t="s">
        <v>86</v>
      </c>
      <c r="D81" s="38">
        <v>1.195275265</v>
      </c>
      <c r="E81" s="37" t="s">
        <v>86</v>
      </c>
      <c r="F81" s="38">
        <v>1.3866053178230167</v>
      </c>
      <c r="G81" s="37" t="s">
        <v>86</v>
      </c>
      <c r="H81" s="38">
        <v>1.2144667386185244</v>
      </c>
      <c r="I81" s="37" t="s">
        <v>86</v>
      </c>
      <c r="J81" s="38">
        <v>1.1934791412291412</v>
      </c>
      <c r="K81" s="39">
        <v>78</v>
      </c>
      <c r="L81" s="36">
        <f t="shared" si="7"/>
        <v>1.1934791412291412</v>
      </c>
      <c r="M81" s="36">
        <f t="shared" si="8"/>
        <v>1.2144667386185244</v>
      </c>
      <c r="N81" s="36">
        <f t="shared" si="9"/>
        <v>1.3866053178230167</v>
      </c>
      <c r="O81" s="36">
        <f t="shared" si="10"/>
        <v>1.195275265</v>
      </c>
      <c r="P81" s="36">
        <f t="shared" si="11"/>
        <v>1.17248847761194</v>
      </c>
      <c r="Q81" s="36">
        <f t="shared" si="12"/>
        <v>1.17248847761194</v>
      </c>
      <c r="R81" s="36">
        <f t="shared" si="13"/>
        <v>1.2324629880565243</v>
      </c>
    </row>
    <row r="82" spans="1:18" ht="15" customHeight="1">
      <c r="A82" s="34" t="s">
        <v>87</v>
      </c>
      <c r="B82" s="35">
        <v>0.98194000000000026</v>
      </c>
      <c r="C82" s="34" t="s">
        <v>87</v>
      </c>
      <c r="D82" s="35">
        <v>1.09725641</v>
      </c>
      <c r="E82" s="34" t="s">
        <v>87</v>
      </c>
      <c r="F82" s="35">
        <v>1.3981662835249042</v>
      </c>
      <c r="G82" s="34" t="s">
        <v>87</v>
      </c>
      <c r="H82" s="35">
        <v>1.2330848662207357</v>
      </c>
      <c r="I82" s="34" t="s">
        <v>87</v>
      </c>
      <c r="J82" s="35">
        <v>1.2538475308641976</v>
      </c>
      <c r="K82" s="26">
        <v>79</v>
      </c>
      <c r="L82" s="36">
        <f t="shared" si="7"/>
        <v>1.2538475308641976</v>
      </c>
      <c r="M82" s="36">
        <f t="shared" si="8"/>
        <v>1.2330848662207357</v>
      </c>
      <c r="N82" s="36">
        <f t="shared" si="9"/>
        <v>1.3981662835249042</v>
      </c>
      <c r="O82" s="36">
        <f t="shared" si="10"/>
        <v>1.09725641</v>
      </c>
      <c r="P82" s="36">
        <f t="shared" si="11"/>
        <v>0.98194000000000026</v>
      </c>
      <c r="Q82" s="36">
        <f t="shared" si="12"/>
        <v>0.98194000000000026</v>
      </c>
      <c r="R82" s="36">
        <f t="shared" si="13"/>
        <v>1.1928590181219676</v>
      </c>
    </row>
    <row r="83" spans="1:18" ht="15" customHeight="1">
      <c r="A83" s="37" t="s">
        <v>88</v>
      </c>
      <c r="B83" s="38">
        <v>1.3406053333333334</v>
      </c>
      <c r="C83" s="37" t="s">
        <v>88</v>
      </c>
      <c r="D83" s="38">
        <v>1.202475701</v>
      </c>
      <c r="E83" s="37" t="s">
        <v>88</v>
      </c>
      <c r="F83" s="38">
        <v>1.2424781609195403</v>
      </c>
      <c r="G83" s="37" t="s">
        <v>88</v>
      </c>
      <c r="H83" s="38">
        <v>1.3618269230769231</v>
      </c>
      <c r="I83" s="37" t="s">
        <v>88</v>
      </c>
      <c r="J83" s="38">
        <v>1.4965601851851855</v>
      </c>
      <c r="K83" s="39">
        <v>80</v>
      </c>
      <c r="L83" s="36">
        <f t="shared" si="7"/>
        <v>1.4965601851851855</v>
      </c>
      <c r="M83" s="36">
        <f t="shared" si="8"/>
        <v>1.3618269230769231</v>
      </c>
      <c r="N83" s="36">
        <f t="shared" si="9"/>
        <v>1.2424781609195403</v>
      </c>
      <c r="O83" s="36">
        <f t="shared" si="10"/>
        <v>1.202475701</v>
      </c>
      <c r="P83" s="36">
        <f t="shared" si="11"/>
        <v>1.3406053333333334</v>
      </c>
      <c r="Q83" s="36">
        <f t="shared" si="12"/>
        <v>1.3406053333333334</v>
      </c>
      <c r="R83" s="36">
        <f t="shared" si="13"/>
        <v>1.3287892607029965</v>
      </c>
    </row>
    <row r="84" spans="1:18" ht="15" customHeight="1">
      <c r="A84" s="34" t="s">
        <v>89</v>
      </c>
      <c r="B84" s="35">
        <v>0.88091600000000025</v>
      </c>
      <c r="C84" s="34" t="s">
        <v>89</v>
      </c>
      <c r="D84" s="35">
        <v>0.85192056100000002</v>
      </c>
      <c r="E84" s="34" t="s">
        <v>89</v>
      </c>
      <c r="F84" s="35">
        <v>0.82087011494252882</v>
      </c>
      <c r="G84" s="34" t="s">
        <v>89</v>
      </c>
      <c r="H84" s="35">
        <v>0.84252810650887588</v>
      </c>
      <c r="I84" s="34" t="s">
        <v>89</v>
      </c>
      <c r="J84" s="35">
        <v>0.83049166666666674</v>
      </c>
      <c r="K84" s="26">
        <v>81</v>
      </c>
      <c r="L84" s="36">
        <f t="shared" si="7"/>
        <v>0.83049166666666674</v>
      </c>
      <c r="M84" s="36">
        <f t="shared" si="8"/>
        <v>0.84252810650887588</v>
      </c>
      <c r="N84" s="36">
        <f t="shared" si="9"/>
        <v>0.82087011494252882</v>
      </c>
      <c r="O84" s="36">
        <f t="shared" si="10"/>
        <v>0.85192056100000002</v>
      </c>
      <c r="P84" s="36">
        <f t="shared" si="11"/>
        <v>0.88091600000000025</v>
      </c>
      <c r="Q84" s="36">
        <f t="shared" si="12"/>
        <v>0.88091600000000025</v>
      </c>
      <c r="R84" s="36">
        <f t="shared" si="13"/>
        <v>0.84534528982361434</v>
      </c>
    </row>
    <row r="85" spans="1:18" ht="15" customHeight="1">
      <c r="A85" s="37" t="s">
        <v>90</v>
      </c>
      <c r="B85" s="38">
        <v>1.2033409053497943</v>
      </c>
      <c r="C85" s="37" t="s">
        <v>90</v>
      </c>
      <c r="D85" s="38">
        <v>1.133334074</v>
      </c>
      <c r="E85" s="37" t="s">
        <v>90</v>
      </c>
      <c r="F85" s="38">
        <v>1.3391602538499097</v>
      </c>
      <c r="G85" s="37" t="s">
        <v>90</v>
      </c>
      <c r="H85" s="38">
        <v>1.2861935664335664</v>
      </c>
      <c r="I85" s="37" t="s">
        <v>91</v>
      </c>
      <c r="J85" s="38">
        <v>1.0451352880658435</v>
      </c>
      <c r="K85" s="39">
        <v>82</v>
      </c>
      <c r="L85" s="36">
        <f t="shared" si="7"/>
        <v>1.0451352880658435</v>
      </c>
      <c r="M85" s="36">
        <f t="shared" si="8"/>
        <v>1.2861935664335664</v>
      </c>
      <c r="N85" s="36">
        <f t="shared" si="9"/>
        <v>1.3391602538499097</v>
      </c>
      <c r="O85" s="36">
        <f t="shared" si="10"/>
        <v>1.133334074</v>
      </c>
      <c r="P85" s="36">
        <f t="shared" si="11"/>
        <v>1.2033409053497943</v>
      </c>
      <c r="Q85" s="36">
        <f t="shared" si="12"/>
        <v>1.2033409053497943</v>
      </c>
      <c r="R85" s="36">
        <f t="shared" si="13"/>
        <v>1.2014328175398226</v>
      </c>
    </row>
    <row r="86" spans="1:18" ht="15" customHeight="1">
      <c r="A86" s="34" t="s">
        <v>108</v>
      </c>
      <c r="B86" s="35">
        <v>1.0875484112149532</v>
      </c>
      <c r="C86" s="34" t="s">
        <v>108</v>
      </c>
      <c r="D86" s="35">
        <v>1.125760214</v>
      </c>
      <c r="E86" s="34" t="s">
        <v>108</v>
      </c>
      <c r="F86" s="35">
        <v>1.3274800662731703</v>
      </c>
      <c r="G86" s="34" t="s">
        <v>108</v>
      </c>
      <c r="H86" s="35">
        <v>1.1039471369437734</v>
      </c>
      <c r="I86" s="34" t="s">
        <v>109</v>
      </c>
      <c r="J86" s="35">
        <v>1.0677674096251939</v>
      </c>
      <c r="K86" s="26">
        <v>83</v>
      </c>
      <c r="L86" s="36">
        <f t="shared" si="7"/>
        <v>1.0677674096251939</v>
      </c>
      <c r="M86" s="36">
        <f t="shared" si="8"/>
        <v>1.1039471369437734</v>
      </c>
      <c r="N86" s="36">
        <f t="shared" si="9"/>
        <v>1.3274800662731703</v>
      </c>
      <c r="O86" s="36">
        <f t="shared" si="10"/>
        <v>1.125760214</v>
      </c>
      <c r="P86" s="36">
        <f t="shared" si="11"/>
        <v>1.0875484112149532</v>
      </c>
      <c r="Q86" s="36">
        <f t="shared" si="12"/>
        <v>1.0875484112149532</v>
      </c>
      <c r="R86" s="36">
        <f t="shared" si="13"/>
        <v>1.1425006476114183</v>
      </c>
    </row>
    <row r="87" spans="1:18" ht="15" customHeight="1">
      <c r="A87" s="37" t="s">
        <v>92</v>
      </c>
      <c r="B87" s="38">
        <v>1.8166750967741936</v>
      </c>
      <c r="C87" s="37" t="s">
        <v>92</v>
      </c>
      <c r="D87" s="38">
        <v>1.599676101</v>
      </c>
      <c r="E87" s="37" t="s">
        <v>92</v>
      </c>
      <c r="F87" s="38">
        <v>1.4271706178160923</v>
      </c>
      <c r="G87" s="37" t="s">
        <v>92</v>
      </c>
      <c r="H87" s="38">
        <v>1.3129802350427353</v>
      </c>
      <c r="I87" s="37" t="s">
        <v>92</v>
      </c>
      <c r="J87" s="38">
        <v>1.1904670781893003</v>
      </c>
      <c r="K87" s="39">
        <v>84</v>
      </c>
      <c r="L87" s="36">
        <f t="shared" si="7"/>
        <v>1.1904670781893003</v>
      </c>
      <c r="M87" s="36">
        <f t="shared" si="8"/>
        <v>1.3129802350427353</v>
      </c>
      <c r="N87" s="36">
        <f t="shared" si="9"/>
        <v>1.4271706178160923</v>
      </c>
      <c r="O87" s="36">
        <f t="shared" si="10"/>
        <v>1.599676101</v>
      </c>
      <c r="P87" s="36">
        <f t="shared" si="11"/>
        <v>1.8166750967741936</v>
      </c>
      <c r="Q87" s="36">
        <f t="shared" si="12"/>
        <v>1.8166750967741936</v>
      </c>
      <c r="R87" s="36">
        <f t="shared" si="13"/>
        <v>1.4693938257644643</v>
      </c>
    </row>
    <row r="88" spans="1:18" ht="15" customHeight="1">
      <c r="A88" s="34" t="s">
        <v>93</v>
      </c>
      <c r="B88" s="35">
        <v>1.3017575384615385</v>
      </c>
      <c r="C88" s="34" t="s">
        <v>93</v>
      </c>
      <c r="D88" s="35">
        <v>1.11578972</v>
      </c>
      <c r="E88" s="34" t="s">
        <v>93</v>
      </c>
      <c r="F88" s="35">
        <v>1.4767610837438423</v>
      </c>
      <c r="G88" s="34" t="s">
        <v>93</v>
      </c>
      <c r="H88" s="35">
        <v>1.1500682692307695</v>
      </c>
      <c r="I88" s="34" t="s">
        <v>93</v>
      </c>
      <c r="J88" s="35">
        <v>0.68071825396825392</v>
      </c>
      <c r="K88" s="26">
        <v>85</v>
      </c>
      <c r="L88" s="36">
        <f t="shared" si="7"/>
        <v>0.68071825396825392</v>
      </c>
      <c r="M88" s="36">
        <f t="shared" si="8"/>
        <v>1.1500682692307695</v>
      </c>
      <c r="N88" s="36">
        <f t="shared" si="9"/>
        <v>1.4767610837438423</v>
      </c>
      <c r="O88" s="36">
        <f t="shared" si="10"/>
        <v>1.11578972</v>
      </c>
      <c r="P88" s="36">
        <f t="shared" si="11"/>
        <v>1.3017575384615385</v>
      </c>
      <c r="Q88" s="36">
        <f t="shared" si="12"/>
        <v>1.3017575384615385</v>
      </c>
      <c r="R88" s="36">
        <f t="shared" si="13"/>
        <v>1.1450189730808809</v>
      </c>
    </row>
    <row r="89" spans="1:18" ht="15" customHeight="1">
      <c r="A89" s="37" t="s">
        <v>94</v>
      </c>
      <c r="B89" s="38">
        <v>1.0344774468085107</v>
      </c>
      <c r="C89" s="37" t="s">
        <v>94</v>
      </c>
      <c r="D89" s="38">
        <v>0.98858531699999996</v>
      </c>
      <c r="E89" s="37" t="s">
        <v>94</v>
      </c>
      <c r="F89" s="38">
        <v>1.2915690739535888</v>
      </c>
      <c r="G89" s="37" t="s">
        <v>94</v>
      </c>
      <c r="H89" s="38">
        <v>1.2426464431586115</v>
      </c>
      <c r="I89" s="37" t="s">
        <v>94</v>
      </c>
      <c r="J89" s="38">
        <v>1.1449544402356899</v>
      </c>
      <c r="K89" s="39">
        <v>86</v>
      </c>
      <c r="L89" s="36">
        <f t="shared" si="7"/>
        <v>1.1449544402356899</v>
      </c>
      <c r="M89" s="36">
        <f t="shared" si="8"/>
        <v>1.2426464431586115</v>
      </c>
      <c r="N89" s="36">
        <f t="shared" si="9"/>
        <v>1.2915690739535888</v>
      </c>
      <c r="O89" s="36">
        <f t="shared" si="10"/>
        <v>0.98858531699999996</v>
      </c>
      <c r="P89" s="36">
        <f t="shared" si="11"/>
        <v>1.0344774468085107</v>
      </c>
      <c r="Q89" s="36">
        <f t="shared" si="12"/>
        <v>1.0344774468085107</v>
      </c>
      <c r="R89" s="36">
        <f t="shared" si="13"/>
        <v>1.1404465442312803</v>
      </c>
    </row>
    <row r="90" spans="1:18" ht="15" customHeight="1">
      <c r="A90" s="34" t="s">
        <v>95</v>
      </c>
      <c r="B90" s="35">
        <v>1.0833453793103449</v>
      </c>
      <c r="C90" s="34" t="s">
        <v>95</v>
      </c>
      <c r="D90" s="35">
        <v>1.0424289870000001</v>
      </c>
      <c r="E90" s="34" t="s">
        <v>95</v>
      </c>
      <c r="F90" s="35">
        <v>0.94540447879508538</v>
      </c>
      <c r="G90" s="34" t="s">
        <v>95</v>
      </c>
      <c r="H90" s="35">
        <v>1.0684531957013572</v>
      </c>
      <c r="I90" s="34" t="s">
        <v>95</v>
      </c>
      <c r="J90" s="35">
        <v>0.94049440586419741</v>
      </c>
      <c r="K90" s="26">
        <v>87</v>
      </c>
      <c r="L90" s="36">
        <f t="shared" si="7"/>
        <v>0.94049440586419741</v>
      </c>
      <c r="M90" s="36">
        <f t="shared" si="8"/>
        <v>1.0684531957013572</v>
      </c>
      <c r="N90" s="36">
        <f t="shared" si="9"/>
        <v>0.94540447879508538</v>
      </c>
      <c r="O90" s="36">
        <f t="shared" si="10"/>
        <v>1.0424289870000001</v>
      </c>
      <c r="P90" s="36">
        <f t="shared" si="11"/>
        <v>1.0833453793103449</v>
      </c>
      <c r="Q90" s="36">
        <f t="shared" si="12"/>
        <v>1.0833453793103449</v>
      </c>
      <c r="R90" s="36">
        <f t="shared" si="13"/>
        <v>1.016025289334197</v>
      </c>
    </row>
    <row r="91" spans="1:18" ht="15" customHeight="1">
      <c r="A91" s="37" t="s">
        <v>96</v>
      </c>
      <c r="B91" s="38">
        <v>1.2622025263157897</v>
      </c>
      <c r="C91" s="37" t="s">
        <v>96</v>
      </c>
      <c r="D91" s="38">
        <v>1.2791603540000001</v>
      </c>
      <c r="E91" s="37" t="s">
        <v>96</v>
      </c>
      <c r="F91" s="38">
        <v>1.9130597701149425</v>
      </c>
      <c r="G91" s="37" t="s">
        <v>96</v>
      </c>
      <c r="H91" s="38">
        <v>1.0856171875000002</v>
      </c>
      <c r="I91" s="37" t="s">
        <v>96</v>
      </c>
      <c r="J91" s="38">
        <v>0.93871412037037039</v>
      </c>
      <c r="K91" s="39">
        <v>88</v>
      </c>
      <c r="L91" s="36">
        <f t="shared" si="7"/>
        <v>0.93871412037037039</v>
      </c>
      <c r="M91" s="36">
        <f t="shared" si="8"/>
        <v>1.0856171875000002</v>
      </c>
      <c r="N91" s="36">
        <f t="shared" si="9"/>
        <v>1.9130597701149425</v>
      </c>
      <c r="O91" s="36">
        <f t="shared" si="10"/>
        <v>1.2791603540000001</v>
      </c>
      <c r="P91" s="36">
        <f t="shared" si="11"/>
        <v>1.2622025263157897</v>
      </c>
      <c r="Q91" s="36">
        <f t="shared" si="12"/>
        <v>1.2622025263157897</v>
      </c>
      <c r="R91" s="36">
        <f t="shared" si="13"/>
        <v>1.2957507916602204</v>
      </c>
    </row>
    <row r="92" spans="1:18" ht="15" customHeight="1">
      <c r="A92" s="34" t="s">
        <v>97</v>
      </c>
      <c r="B92" s="35">
        <v>0.94903250000000017</v>
      </c>
      <c r="C92" s="34" t="s">
        <v>97</v>
      </c>
      <c r="D92" s="35">
        <v>1.0135765189999999</v>
      </c>
      <c r="E92" s="34" t="s">
        <v>97</v>
      </c>
      <c r="F92" s="35">
        <v>1.4112117362371448</v>
      </c>
      <c r="G92" s="34" t="s">
        <v>97</v>
      </c>
      <c r="H92" s="35">
        <v>0.85708894230769239</v>
      </c>
      <c r="I92" s="34" t="s">
        <v>97</v>
      </c>
      <c r="J92" s="35">
        <v>1.0061123456790124</v>
      </c>
      <c r="K92" s="26">
        <v>89</v>
      </c>
      <c r="L92" s="36">
        <f t="shared" si="7"/>
        <v>1.0061123456790124</v>
      </c>
      <c r="M92" s="36">
        <f t="shared" si="8"/>
        <v>0.85708894230769239</v>
      </c>
      <c r="N92" s="36">
        <f t="shared" si="9"/>
        <v>1.4112117362371448</v>
      </c>
      <c r="O92" s="36">
        <f t="shared" si="10"/>
        <v>1.0135765189999999</v>
      </c>
      <c r="P92" s="36">
        <f t="shared" si="11"/>
        <v>0.94903250000000017</v>
      </c>
      <c r="Q92" s="36">
        <f t="shared" si="12"/>
        <v>0.94903250000000017</v>
      </c>
      <c r="R92" s="36">
        <f t="shared" si="13"/>
        <v>1.04740440864477</v>
      </c>
    </row>
    <row r="93" spans="1:18" ht="15" customHeight="1">
      <c r="A93" s="37" t="s">
        <v>98</v>
      </c>
      <c r="B93" s="38">
        <v>1.0054434285714287</v>
      </c>
      <c r="C93" s="37" t="s">
        <v>98</v>
      </c>
      <c r="D93" s="38">
        <v>0.78601602100000001</v>
      </c>
      <c r="E93" s="37" t="s">
        <v>98</v>
      </c>
      <c r="F93" s="38">
        <v>1.1519701149425288</v>
      </c>
      <c r="G93" s="37" t="s">
        <v>98</v>
      </c>
      <c r="H93" s="38">
        <v>1.0476009615384616</v>
      </c>
      <c r="I93" s="37" t="s">
        <v>99</v>
      </c>
      <c r="J93" s="38">
        <v>1.0788822751322751</v>
      </c>
      <c r="K93" s="39">
        <v>90</v>
      </c>
      <c r="L93" s="36">
        <f t="shared" si="7"/>
        <v>1.0788822751322751</v>
      </c>
      <c r="M93" s="36">
        <f t="shared" si="8"/>
        <v>1.0476009615384616</v>
      </c>
      <c r="N93" s="36">
        <f t="shared" si="9"/>
        <v>1.1519701149425288</v>
      </c>
      <c r="O93" s="36">
        <f t="shared" si="10"/>
        <v>0.78601602100000001</v>
      </c>
      <c r="P93" s="36">
        <f t="shared" si="11"/>
        <v>1.0054434285714287</v>
      </c>
      <c r="Q93" s="36">
        <f t="shared" si="12"/>
        <v>1.0054434285714287</v>
      </c>
      <c r="R93" s="36">
        <f t="shared" si="13"/>
        <v>1.0139825602369388</v>
      </c>
    </row>
    <row r="94" spans="1:18" ht="15" customHeight="1">
      <c r="A94" s="34" t="s">
        <v>100</v>
      </c>
      <c r="B94" s="35">
        <v>1.19801632</v>
      </c>
      <c r="C94" s="34" t="s">
        <v>100</v>
      </c>
      <c r="D94" s="35">
        <v>1.2050346139999999</v>
      </c>
      <c r="E94" s="34" t="s">
        <v>100</v>
      </c>
      <c r="F94" s="35">
        <v>1.6876872605363984</v>
      </c>
      <c r="G94" s="34" t="s">
        <v>100</v>
      </c>
      <c r="H94" s="35">
        <v>1.3243472633136095</v>
      </c>
      <c r="I94" s="34" t="s">
        <v>100</v>
      </c>
      <c r="J94" s="35">
        <v>1.1666896433470504</v>
      </c>
      <c r="K94" s="26">
        <v>91</v>
      </c>
      <c r="L94" s="36">
        <f t="shared" si="7"/>
        <v>1.1666896433470504</v>
      </c>
      <c r="M94" s="36">
        <f t="shared" si="8"/>
        <v>1.3243472633136095</v>
      </c>
      <c r="N94" s="36">
        <f t="shared" si="9"/>
        <v>1.6876872605363984</v>
      </c>
      <c r="O94" s="36">
        <f t="shared" si="10"/>
        <v>1.2050346139999999</v>
      </c>
      <c r="P94" s="36">
        <f t="shared" si="11"/>
        <v>1.19801632</v>
      </c>
      <c r="Q94" s="36">
        <f t="shared" si="12"/>
        <v>1.19801632</v>
      </c>
      <c r="R94" s="36">
        <f t="shared" si="13"/>
        <v>1.3163550202394114</v>
      </c>
    </row>
    <row r="95" spans="1:18" ht="15" customHeight="1">
      <c r="A95" s="37" t="s">
        <v>101</v>
      </c>
      <c r="B95" s="38">
        <v>0.29336711111111113</v>
      </c>
      <c r="C95" s="37" t="s">
        <v>101</v>
      </c>
      <c r="D95" s="38">
        <v>0.37649948100000002</v>
      </c>
      <c r="E95" s="37" t="s">
        <v>101</v>
      </c>
      <c r="F95" s="38">
        <v>0.5497810344827585</v>
      </c>
      <c r="G95" s="37" t="s">
        <v>101</v>
      </c>
      <c r="H95" s="38">
        <v>0.59240659340659341</v>
      </c>
      <c r="I95" s="37" t="s">
        <v>101</v>
      </c>
      <c r="J95" s="38">
        <v>0.55940648148148153</v>
      </c>
      <c r="K95" s="39">
        <v>92</v>
      </c>
      <c r="L95" s="36">
        <f t="shared" si="7"/>
        <v>0.55940648148148153</v>
      </c>
      <c r="M95" s="36">
        <f t="shared" si="8"/>
        <v>0.59240659340659341</v>
      </c>
      <c r="N95" s="36">
        <f t="shared" si="9"/>
        <v>0.5497810344827585</v>
      </c>
      <c r="O95" s="36">
        <f t="shared" si="10"/>
        <v>0.37649948100000002</v>
      </c>
      <c r="P95" s="36">
        <f t="shared" si="11"/>
        <v>0.29336711111111113</v>
      </c>
      <c r="Q95" s="36">
        <f t="shared" si="12"/>
        <v>0.29336711111111113</v>
      </c>
      <c r="R95" s="36">
        <f t="shared" si="13"/>
        <v>0.47429214029638889</v>
      </c>
    </row>
    <row r="96" spans="1:18" ht="15" customHeight="1">
      <c r="A96" s="34" t="s">
        <v>102</v>
      </c>
      <c r="B96" s="35">
        <v>0.34238400000000002</v>
      </c>
      <c r="C96" s="34" t="s">
        <v>102</v>
      </c>
      <c r="D96" s="35">
        <v>0.64885186900000003</v>
      </c>
      <c r="E96" s="34" t="s">
        <v>102</v>
      </c>
      <c r="F96" s="35">
        <v>0.46716858237547892</v>
      </c>
      <c r="G96" s="34" t="s">
        <v>102</v>
      </c>
      <c r="H96" s="35">
        <v>1.0855146761133603</v>
      </c>
      <c r="I96" s="34" t="s">
        <v>102</v>
      </c>
      <c r="J96" s="35">
        <v>0.74742102396514165</v>
      </c>
      <c r="K96" s="26">
        <v>93</v>
      </c>
      <c r="L96" s="36">
        <f t="shared" si="7"/>
        <v>0.74742102396514165</v>
      </c>
      <c r="M96" s="36">
        <f t="shared" si="8"/>
        <v>1.0855146761133603</v>
      </c>
      <c r="N96" s="36">
        <f t="shared" si="9"/>
        <v>0.46716858237547892</v>
      </c>
      <c r="O96" s="36">
        <f t="shared" si="10"/>
        <v>0.64885186900000003</v>
      </c>
      <c r="P96" s="36">
        <f t="shared" si="11"/>
        <v>0.34238400000000002</v>
      </c>
      <c r="Q96" s="36">
        <f t="shared" si="12"/>
        <v>0.34238400000000002</v>
      </c>
      <c r="R96" s="36">
        <f t="shared" si="13"/>
        <v>0.65826803029079617</v>
      </c>
    </row>
    <row r="97" spans="1:29" ht="15" customHeight="1">
      <c r="A97" s="40">
        <v>14</v>
      </c>
    </row>
    <row r="99" spans="1:29" ht="15" customHeight="1">
      <c r="S99" s="1" t="s">
        <v>3</v>
      </c>
      <c r="T99" s="44" t="s">
        <v>3</v>
      </c>
      <c r="U99" s="45">
        <v>1.1535561290322582</v>
      </c>
      <c r="V99" s="44" t="s">
        <v>3</v>
      </c>
      <c r="W99" s="45">
        <v>1.3629988319999999</v>
      </c>
      <c r="X99" s="44" t="s">
        <v>3</v>
      </c>
      <c r="Y99" s="45">
        <v>1.0787380520266183</v>
      </c>
      <c r="Z99" s="44" t="s">
        <v>3</v>
      </c>
      <c r="AA99" s="45">
        <v>1.1812692307692307</v>
      </c>
      <c r="AB99" s="44" t="s">
        <v>3</v>
      </c>
      <c r="AC99" s="45">
        <v>1.0291018518518518</v>
      </c>
    </row>
    <row r="100" spans="1:29" ht="15" customHeight="1">
      <c r="S100" s="1" t="s">
        <v>4</v>
      </c>
      <c r="T100" s="44" t="s">
        <v>4</v>
      </c>
      <c r="U100" s="45">
        <v>1.0826060000000002</v>
      </c>
      <c r="V100" s="44" t="s">
        <v>4</v>
      </c>
      <c r="W100" s="45">
        <v>1.0744874680000001</v>
      </c>
      <c r="X100" s="44" t="s">
        <v>4</v>
      </c>
      <c r="Y100" s="45">
        <v>1.3295169575705978</v>
      </c>
      <c r="Z100" s="44" t="s">
        <v>4</v>
      </c>
      <c r="AA100" s="45">
        <v>1.1598518356643359</v>
      </c>
      <c r="AB100" s="44" t="s">
        <v>4</v>
      </c>
      <c r="AC100" s="45">
        <v>1.007175175175175</v>
      </c>
    </row>
    <row r="101" spans="1:29" ht="15" customHeight="1">
      <c r="S101" s="1" t="s">
        <v>5</v>
      </c>
      <c r="T101" s="44" t="s">
        <v>5</v>
      </c>
      <c r="U101" s="45">
        <v>1.0088835</v>
      </c>
      <c r="V101" s="44" t="s">
        <v>5</v>
      </c>
      <c r="W101" s="45">
        <v>1.1220887850000001</v>
      </c>
      <c r="X101" s="44" t="s">
        <v>5</v>
      </c>
      <c r="Y101" s="45">
        <v>1.2682844827586206</v>
      </c>
      <c r="Z101" s="44" t="s">
        <v>5</v>
      </c>
      <c r="AA101" s="45">
        <v>0.97856181318681323</v>
      </c>
      <c r="AB101" s="44" t="s">
        <v>5</v>
      </c>
      <c r="AC101" s="45">
        <v>0.93801525054466228</v>
      </c>
    </row>
    <row r="102" spans="1:29" ht="15" customHeight="1">
      <c r="S102" s="1" t="s">
        <v>6</v>
      </c>
      <c r="T102" s="44" t="s">
        <v>6</v>
      </c>
      <c r="U102" s="45">
        <v>1.016773688888889</v>
      </c>
      <c r="V102" s="44" t="s">
        <v>6</v>
      </c>
      <c r="W102" s="45">
        <v>0.880540498</v>
      </c>
      <c r="X102" s="44" t="s">
        <v>6</v>
      </c>
      <c r="Y102" s="45">
        <v>1.055835652349264</v>
      </c>
      <c r="Z102" s="44" t="s">
        <v>6</v>
      </c>
      <c r="AA102" s="45">
        <v>0.9926627867746286</v>
      </c>
      <c r="AB102" s="44" t="s">
        <v>6</v>
      </c>
      <c r="AC102" s="45">
        <v>1.1451311369509047</v>
      </c>
    </row>
    <row r="103" spans="1:29" ht="15" customHeight="1">
      <c r="S103" s="1" t="s">
        <v>7</v>
      </c>
      <c r="T103" s="44" t="s">
        <v>7</v>
      </c>
      <c r="U103" s="45">
        <v>1.1974170666666666</v>
      </c>
      <c r="V103" s="44" t="s">
        <v>7</v>
      </c>
      <c r="W103" s="45">
        <v>0.84501078399999996</v>
      </c>
      <c r="X103" s="44" t="s">
        <v>7</v>
      </c>
      <c r="Y103" s="45">
        <v>0.95540613026819932</v>
      </c>
      <c r="Z103" s="44" t="s">
        <v>7</v>
      </c>
      <c r="AA103" s="45">
        <v>1.0949983974358972</v>
      </c>
      <c r="AB103" s="44" t="s">
        <v>7</v>
      </c>
      <c r="AC103" s="45">
        <v>1.2765993265993265</v>
      </c>
    </row>
    <row r="104" spans="1:29" ht="15" customHeight="1">
      <c r="S104" s="1" t="s">
        <v>8</v>
      </c>
      <c r="T104" s="44" t="s">
        <v>8</v>
      </c>
      <c r="U104" s="45">
        <v>1.0375354385964917</v>
      </c>
      <c r="V104" s="44" t="s">
        <v>8</v>
      </c>
      <c r="W104" s="45">
        <v>1.122629713</v>
      </c>
      <c r="X104" s="44" t="s">
        <v>8</v>
      </c>
      <c r="Y104" s="45">
        <v>1.2855828698553953</v>
      </c>
      <c r="Z104" s="44" t="s">
        <v>8</v>
      </c>
      <c r="AA104" s="45">
        <v>1.3481678571428568</v>
      </c>
      <c r="AB104" s="44" t="s">
        <v>8</v>
      </c>
      <c r="AC104" s="45">
        <v>1.4611345822566757</v>
      </c>
    </row>
    <row r="105" spans="1:29" ht="15" customHeight="1">
      <c r="S105" s="1" t="s">
        <v>113</v>
      </c>
      <c r="T105" s="44" t="s">
        <v>113</v>
      </c>
      <c r="U105" s="45">
        <v>0.63754545454545453</v>
      </c>
      <c r="V105" s="44" t="s">
        <v>113</v>
      </c>
      <c r="W105" s="45">
        <v>0.86022897200000004</v>
      </c>
      <c r="X105" s="44" t="s">
        <v>113</v>
      </c>
      <c r="Y105" s="45">
        <v>1.110528735632184</v>
      </c>
      <c r="Z105" s="44" t="s">
        <v>113</v>
      </c>
      <c r="AA105" s="45">
        <v>0.80681643356643351</v>
      </c>
      <c r="AB105" s="44" t="s">
        <v>117</v>
      </c>
      <c r="AC105" s="45">
        <v>0.71611666666666651</v>
      </c>
    </row>
    <row r="106" spans="1:29" ht="15" customHeight="1">
      <c r="S106" s="1" t="s">
        <v>114</v>
      </c>
      <c r="T106" s="44" t="s">
        <v>114</v>
      </c>
      <c r="U106" s="45">
        <v>0.5017112663139327</v>
      </c>
      <c r="V106" s="44" t="s">
        <v>114</v>
      </c>
      <c r="W106" s="45">
        <v>0.471938211</v>
      </c>
      <c r="X106" s="44" t="s">
        <v>114</v>
      </c>
      <c r="Y106" s="45">
        <v>0.51118297133267054</v>
      </c>
      <c r="Z106" s="44" t="s">
        <v>114</v>
      </c>
      <c r="AA106" s="45">
        <v>0.52608894629417013</v>
      </c>
      <c r="AB106" s="44" t="s">
        <v>114</v>
      </c>
      <c r="AC106" s="45">
        <v>0.58315484158857667</v>
      </c>
    </row>
    <row r="107" spans="1:29" ht="15" customHeight="1">
      <c r="S107" s="1" t="s">
        <v>9</v>
      </c>
      <c r="T107" s="44" t="s">
        <v>9</v>
      </c>
      <c r="U107" s="45">
        <v>1.3261961739130437</v>
      </c>
      <c r="V107" s="44" t="s">
        <v>9</v>
      </c>
      <c r="W107" s="45">
        <v>0.79280166100000005</v>
      </c>
      <c r="X107" s="44" t="s">
        <v>9</v>
      </c>
      <c r="Y107" s="45">
        <v>0.93828251663641882</v>
      </c>
      <c r="Z107" s="44" t="s">
        <v>9</v>
      </c>
      <c r="AA107" s="45">
        <v>1.0555260180995474</v>
      </c>
      <c r="AB107" s="44" t="s">
        <v>9</v>
      </c>
      <c r="AC107" s="45">
        <v>1.1390206552706554</v>
      </c>
    </row>
    <row r="108" spans="1:29" ht="15" customHeight="1">
      <c r="S108" s="1" t="s">
        <v>10</v>
      </c>
      <c r="T108" s="44" t="s">
        <v>10</v>
      </c>
      <c r="U108" s="45">
        <v>0.70379614814814828</v>
      </c>
      <c r="V108" s="44" t="s">
        <v>10</v>
      </c>
      <c r="W108" s="45">
        <v>0.91133911899999998</v>
      </c>
      <c r="X108" s="44" t="s">
        <v>10</v>
      </c>
      <c r="Y108" s="45">
        <v>1.1525281143212178</v>
      </c>
      <c r="Z108" s="44" t="s">
        <v>10</v>
      </c>
      <c r="AA108" s="45">
        <v>1.1375291060291057</v>
      </c>
      <c r="AB108" s="44" t="s">
        <v>105</v>
      </c>
      <c r="AC108" s="45">
        <v>1.4236312399355879</v>
      </c>
    </row>
    <row r="109" spans="1:29" ht="15" customHeight="1">
      <c r="S109" s="1" t="s">
        <v>11</v>
      </c>
      <c r="T109" s="44" t="s">
        <v>11</v>
      </c>
      <c r="U109" s="45">
        <v>1.1196444800000001</v>
      </c>
      <c r="V109" s="44" t="s">
        <v>11</v>
      </c>
      <c r="W109" s="45">
        <v>1.2200103470000001</v>
      </c>
      <c r="X109" s="44" t="s">
        <v>11</v>
      </c>
      <c r="Y109" s="45">
        <v>1.2912469135802471</v>
      </c>
      <c r="Z109" s="44" t="s">
        <v>11</v>
      </c>
      <c r="AA109" s="45">
        <v>1.2961563545150503</v>
      </c>
      <c r="AB109" s="44" t="s">
        <v>11</v>
      </c>
      <c r="AC109" s="45">
        <v>1.5314122574955908</v>
      </c>
    </row>
    <row r="110" spans="1:29" ht="15" customHeight="1">
      <c r="S110" s="1" t="s">
        <v>115</v>
      </c>
      <c r="T110" s="44" t="s">
        <v>115</v>
      </c>
      <c r="U110" s="45">
        <v>1.2379532972972973</v>
      </c>
      <c r="V110" s="44" t="s">
        <v>115</v>
      </c>
      <c r="W110" s="45">
        <v>1.0769423680000001</v>
      </c>
      <c r="X110" s="44" t="s">
        <v>115</v>
      </c>
      <c r="Y110" s="45">
        <v>1.3484917676296984</v>
      </c>
      <c r="Z110" s="44" t="s">
        <v>115</v>
      </c>
      <c r="AA110" s="45">
        <v>1.1594610912343468</v>
      </c>
      <c r="AB110" s="44" t="s">
        <v>115</v>
      </c>
      <c r="AC110" s="45">
        <v>1.1077835648148147</v>
      </c>
    </row>
    <row r="111" spans="1:29" ht="15" customHeight="1">
      <c r="S111" s="1" t="s">
        <v>12</v>
      </c>
      <c r="T111" s="44" t="s">
        <v>12</v>
      </c>
      <c r="U111" s="45">
        <v>1.1089115294117649</v>
      </c>
      <c r="V111" s="44" t="s">
        <v>12</v>
      </c>
      <c r="W111" s="45">
        <v>1.0067842890000001</v>
      </c>
      <c r="X111" s="44" t="s">
        <v>12</v>
      </c>
      <c r="Y111" s="45">
        <v>1.1773270935960591</v>
      </c>
      <c r="Z111" s="44" t="s">
        <v>12</v>
      </c>
      <c r="AA111" s="45">
        <v>1.1158788461538465</v>
      </c>
      <c r="AB111" s="44" t="s">
        <v>12</v>
      </c>
      <c r="AC111" s="45">
        <v>1.2715424648786715</v>
      </c>
    </row>
    <row r="112" spans="1:29" ht="15" customHeight="1">
      <c r="S112" s="1" t="s">
        <v>13</v>
      </c>
      <c r="T112" s="44" t="s">
        <v>13</v>
      </c>
      <c r="U112" s="45">
        <v>1.1687211594202902</v>
      </c>
      <c r="V112" s="44" t="s">
        <v>13</v>
      </c>
      <c r="W112" s="45">
        <v>1.0705280049999999</v>
      </c>
      <c r="X112" s="44" t="s">
        <v>13</v>
      </c>
      <c r="Y112" s="45">
        <v>1.1891302412174194</v>
      </c>
      <c r="Z112" s="44" t="s">
        <v>13</v>
      </c>
      <c r="AA112" s="45">
        <v>1.1938464620315581</v>
      </c>
      <c r="AB112" s="44" t="s">
        <v>13</v>
      </c>
      <c r="AC112" s="45">
        <v>0.8977425246347267</v>
      </c>
    </row>
    <row r="113" spans="19:29" ht="15" customHeight="1">
      <c r="S113" s="1" t="s">
        <v>14</v>
      </c>
      <c r="T113" s="44" t="s">
        <v>14</v>
      </c>
      <c r="U113" s="45">
        <v>0.92090320000000003</v>
      </c>
      <c r="V113" s="44" t="s">
        <v>14</v>
      </c>
      <c r="W113" s="45">
        <v>1.115739037</v>
      </c>
      <c r="X113" s="44" t="s">
        <v>14</v>
      </c>
      <c r="Y113" s="45">
        <v>1.2313168103448278</v>
      </c>
      <c r="Z113" s="44" t="s">
        <v>14</v>
      </c>
      <c r="AA113" s="45">
        <v>0.91301282051282062</v>
      </c>
      <c r="AB113" s="44" t="s">
        <v>14</v>
      </c>
      <c r="AC113" s="45">
        <v>0.97484986772486781</v>
      </c>
    </row>
    <row r="114" spans="19:29" ht="15" customHeight="1">
      <c r="S114" s="1" t="s">
        <v>15</v>
      </c>
      <c r="T114" s="44" t="s">
        <v>15</v>
      </c>
      <c r="U114" s="45">
        <v>1.1976210526315785</v>
      </c>
      <c r="V114" s="44" t="s">
        <v>15</v>
      </c>
      <c r="W114" s="45">
        <v>1.002633463</v>
      </c>
      <c r="X114" s="44" t="s">
        <v>15</v>
      </c>
      <c r="Y114" s="45">
        <v>1.1681739261947974</v>
      </c>
      <c r="Z114" s="44" t="s">
        <v>15</v>
      </c>
      <c r="AA114" s="45">
        <v>0.93505608974358956</v>
      </c>
      <c r="AB114" s="44" t="s">
        <v>15</v>
      </c>
      <c r="AC114" s="45">
        <v>1.0123460219478739</v>
      </c>
    </row>
    <row r="115" spans="19:29" ht="15" customHeight="1">
      <c r="S115" s="1" t="s">
        <v>16</v>
      </c>
      <c r="T115" s="44" t="s">
        <v>16</v>
      </c>
      <c r="U115" s="45">
        <v>2.0339520000000002</v>
      </c>
      <c r="V115" s="44" t="s">
        <v>16</v>
      </c>
      <c r="W115" s="45">
        <v>1.5188958610000001</v>
      </c>
      <c r="X115" s="44" t="s">
        <v>16</v>
      </c>
      <c r="Y115" s="45">
        <v>1.5548620689655173</v>
      </c>
      <c r="Z115" s="44" t="s">
        <v>16</v>
      </c>
      <c r="AA115" s="45">
        <v>1.1727644230769234</v>
      </c>
      <c r="AB115" s="44" t="s">
        <v>16</v>
      </c>
      <c r="AC115" s="45">
        <v>1.416775462962963</v>
      </c>
    </row>
    <row r="116" spans="19:29" ht="15" customHeight="1">
      <c r="S116" s="1" t="s">
        <v>17</v>
      </c>
      <c r="T116" s="44" t="s">
        <v>17</v>
      </c>
      <c r="U116" s="45">
        <v>1.1145862988505748</v>
      </c>
      <c r="V116" s="44" t="s">
        <v>17</v>
      </c>
      <c r="W116" s="45">
        <v>1.1980541849999999</v>
      </c>
      <c r="X116" s="44" t="s">
        <v>17</v>
      </c>
      <c r="Y116" s="45">
        <v>1.2471817528735627</v>
      </c>
      <c r="Z116" s="44" t="s">
        <v>17</v>
      </c>
      <c r="AA116" s="45">
        <v>1.0258638888888889</v>
      </c>
      <c r="AB116" s="44" t="s">
        <v>17</v>
      </c>
      <c r="AC116" s="45">
        <v>1.0140386636636642</v>
      </c>
    </row>
    <row r="117" spans="19:29" ht="15" customHeight="1">
      <c r="S117" s="1" t="s">
        <v>18</v>
      </c>
      <c r="T117" s="46" t="s">
        <v>18</v>
      </c>
      <c r="U117" s="47">
        <v>1.2487860000000002</v>
      </c>
      <c r="V117" s="46" t="s">
        <v>18</v>
      </c>
      <c r="W117" s="47">
        <v>1.363240792</v>
      </c>
      <c r="X117" s="46" t="s">
        <v>18</v>
      </c>
      <c r="Y117" s="47">
        <v>1.487334051724138</v>
      </c>
      <c r="Z117" s="46" t="s">
        <v>18</v>
      </c>
      <c r="AA117" s="47">
        <v>1.6422283653846155</v>
      </c>
      <c r="AB117" s="46" t="s">
        <v>18</v>
      </c>
      <c r="AC117" s="47">
        <v>1.2763097371565113</v>
      </c>
    </row>
    <row r="118" spans="19:29" ht="15" customHeight="1">
      <c r="S118" s="1" t="s">
        <v>19</v>
      </c>
      <c r="T118" s="46" t="s">
        <v>19</v>
      </c>
      <c r="U118" s="47">
        <v>1.1013092473118284</v>
      </c>
      <c r="V118" s="46" t="s">
        <v>19</v>
      </c>
      <c r="W118" s="47">
        <v>0.985286934</v>
      </c>
      <c r="X118" s="46" t="s">
        <v>19</v>
      </c>
      <c r="Y118" s="47">
        <v>1.1708914942528734</v>
      </c>
      <c r="Z118" s="46" t="s">
        <v>19</v>
      </c>
      <c r="AA118" s="47">
        <v>1.1596346153846151</v>
      </c>
      <c r="AB118" s="46" t="s">
        <v>19</v>
      </c>
      <c r="AC118" s="47">
        <v>0.92138851351351325</v>
      </c>
    </row>
    <row r="119" spans="19:29" ht="15" customHeight="1">
      <c r="S119" s="1" t="s">
        <v>20</v>
      </c>
      <c r="T119" s="46" t="s">
        <v>20</v>
      </c>
      <c r="U119" s="47">
        <v>1.0096550769230772</v>
      </c>
      <c r="V119" s="46" t="s">
        <v>20</v>
      </c>
      <c r="W119" s="47">
        <v>1.0554428039999999</v>
      </c>
      <c r="X119" s="46" t="s">
        <v>20</v>
      </c>
      <c r="Y119" s="47">
        <v>1.3288359096313915</v>
      </c>
      <c r="Z119" s="46" t="s">
        <v>20</v>
      </c>
      <c r="AA119" s="47">
        <v>1.2105978877679695</v>
      </c>
      <c r="AB119" s="46" t="s">
        <v>20</v>
      </c>
      <c r="AC119" s="47">
        <v>1.1493271604938269</v>
      </c>
    </row>
    <row r="120" spans="19:29" ht="15" customHeight="1">
      <c r="S120" s="1" t="s">
        <v>21</v>
      </c>
      <c r="T120" s="46" t="s">
        <v>21</v>
      </c>
      <c r="U120" s="47">
        <v>1.1206965714285719</v>
      </c>
      <c r="V120" s="46" t="s">
        <v>21</v>
      </c>
      <c r="W120" s="47">
        <v>1.314828594</v>
      </c>
      <c r="X120" s="46" t="s">
        <v>21</v>
      </c>
      <c r="Y120" s="47">
        <v>1.6491708812260539</v>
      </c>
      <c r="Z120" s="46" t="s">
        <v>21</v>
      </c>
      <c r="AA120" s="47">
        <v>1.6008167189952909</v>
      </c>
      <c r="AB120" s="46" t="s">
        <v>22</v>
      </c>
      <c r="AC120" s="47">
        <v>0.96010956790123492</v>
      </c>
    </row>
    <row r="121" spans="19:29" ht="15" customHeight="1">
      <c r="S121" s="1" t="s">
        <v>23</v>
      </c>
      <c r="T121" s="46" t="s">
        <v>23</v>
      </c>
      <c r="U121" s="47">
        <v>1.1944710588235292</v>
      </c>
      <c r="V121" s="46" t="s">
        <v>23</v>
      </c>
      <c r="W121" s="47">
        <v>0.76457136800000003</v>
      </c>
      <c r="X121" s="46" t="s">
        <v>23</v>
      </c>
      <c r="Y121" s="47">
        <v>1.0084038662486938</v>
      </c>
      <c r="Z121" s="46" t="s">
        <v>23</v>
      </c>
      <c r="AA121" s="47">
        <v>0.9982634615384619</v>
      </c>
      <c r="AB121" s="46" t="s">
        <v>23</v>
      </c>
      <c r="AC121" s="47">
        <v>0.77093945868945879</v>
      </c>
    </row>
    <row r="122" spans="19:29" ht="15" customHeight="1">
      <c r="S122" s="1" t="s">
        <v>24</v>
      </c>
      <c r="T122" s="46" t="s">
        <v>24</v>
      </c>
      <c r="U122" s="47">
        <v>1.4397417229219145</v>
      </c>
      <c r="V122" s="46" t="s">
        <v>24</v>
      </c>
      <c r="W122" s="47">
        <v>1.402457498</v>
      </c>
      <c r="X122" s="46" t="s">
        <v>24</v>
      </c>
      <c r="Y122" s="47">
        <v>1.2818401979565774</v>
      </c>
      <c r="Z122" s="46" t="s">
        <v>24</v>
      </c>
      <c r="AA122" s="47">
        <v>1.1041456043956048</v>
      </c>
      <c r="AB122" s="46" t="s">
        <v>106</v>
      </c>
      <c r="AC122" s="47">
        <v>1.1152640632264064</v>
      </c>
    </row>
    <row r="123" spans="19:29" ht="15" customHeight="1">
      <c r="S123" s="1" t="s">
        <v>25</v>
      </c>
      <c r="T123" s="46" t="s">
        <v>25</v>
      </c>
      <c r="U123" s="47">
        <v>1.2093351946308735</v>
      </c>
      <c r="V123" s="46" t="s">
        <v>25</v>
      </c>
      <c r="W123" s="47">
        <v>1.015395241</v>
      </c>
      <c r="X123" s="46" t="s">
        <v>25</v>
      </c>
      <c r="Y123" s="47">
        <v>1.0171867593335115</v>
      </c>
      <c r="Z123" s="46" t="s">
        <v>25</v>
      </c>
      <c r="AA123" s="47">
        <v>1.027192307692308</v>
      </c>
      <c r="AB123" s="46" t="s">
        <v>26</v>
      </c>
      <c r="AC123" s="47">
        <v>1.103147494553377</v>
      </c>
    </row>
    <row r="124" spans="19:29" ht="15" customHeight="1">
      <c r="S124" s="1" t="s">
        <v>27</v>
      </c>
      <c r="T124" s="46" t="s">
        <v>27</v>
      </c>
      <c r="U124" s="47">
        <v>1.1532870000000002</v>
      </c>
      <c r="V124" s="46" t="s">
        <v>27</v>
      </c>
      <c r="W124" s="47">
        <v>1.225147196</v>
      </c>
      <c r="X124" s="46" t="s">
        <v>27</v>
      </c>
      <c r="Y124" s="47">
        <v>1.0528460375075621</v>
      </c>
      <c r="Z124" s="46" t="s">
        <v>27</v>
      </c>
      <c r="AA124" s="47">
        <v>1.127401098901099</v>
      </c>
      <c r="AB124" s="46" t="s">
        <v>28</v>
      </c>
      <c r="AC124" s="47">
        <v>1.2359319800569799</v>
      </c>
    </row>
    <row r="125" spans="19:29" ht="15" customHeight="1">
      <c r="S125" s="1" t="s">
        <v>29</v>
      </c>
      <c r="T125" s="46" t="s">
        <v>29</v>
      </c>
      <c r="U125" s="47">
        <v>1.0848479230769237</v>
      </c>
      <c r="V125" s="46" t="s">
        <v>29</v>
      </c>
      <c r="W125" s="47">
        <v>1.143250093</v>
      </c>
      <c r="X125" s="46" t="s">
        <v>29</v>
      </c>
      <c r="Y125" s="47">
        <v>1.1497065830721005</v>
      </c>
      <c r="Z125" s="46" t="s">
        <v>29</v>
      </c>
      <c r="AA125" s="47">
        <v>1.2377211538461543</v>
      </c>
      <c r="AB125" s="46" t="s">
        <v>29</v>
      </c>
      <c r="AC125" s="47">
        <v>1.1420897190293744</v>
      </c>
    </row>
    <row r="126" spans="19:29" ht="15" customHeight="1">
      <c r="S126" s="1" t="s">
        <v>30</v>
      </c>
      <c r="T126" s="46" t="s">
        <v>30</v>
      </c>
      <c r="U126" s="47">
        <v>1.092384761904762</v>
      </c>
      <c r="V126" s="46" t="s">
        <v>30</v>
      </c>
      <c r="W126" s="47">
        <v>1.083404984</v>
      </c>
      <c r="X126" s="46" t="s">
        <v>30</v>
      </c>
      <c r="Y126" s="47">
        <v>1.2307431284357822</v>
      </c>
      <c r="Z126" s="46" t="s">
        <v>30</v>
      </c>
      <c r="AA126" s="47">
        <v>1.3720961538461538</v>
      </c>
      <c r="AB126" s="46" t="s">
        <v>30</v>
      </c>
      <c r="AC126" s="47">
        <v>1.367480936819172</v>
      </c>
    </row>
    <row r="127" spans="19:29" ht="15" customHeight="1">
      <c r="S127" s="1" t="s">
        <v>31</v>
      </c>
      <c r="T127" s="46" t="s">
        <v>31</v>
      </c>
      <c r="U127" s="47">
        <v>0.93790062337662305</v>
      </c>
      <c r="V127" s="46" t="s">
        <v>31</v>
      </c>
      <c r="W127" s="47">
        <v>0.86415832100000001</v>
      </c>
      <c r="X127" s="46" t="s">
        <v>31</v>
      </c>
      <c r="Y127" s="47">
        <v>1.0250152261531584</v>
      </c>
      <c r="Z127" s="46" t="s">
        <v>31</v>
      </c>
      <c r="AA127" s="47">
        <v>1.027753551136364</v>
      </c>
      <c r="AB127" s="46" t="s">
        <v>32</v>
      </c>
      <c r="AC127" s="47">
        <v>1.0246114890400599</v>
      </c>
    </row>
    <row r="128" spans="19:29" ht="15" customHeight="1">
      <c r="S128" s="1" t="s">
        <v>33</v>
      </c>
      <c r="T128" s="46" t="s">
        <v>33</v>
      </c>
      <c r="U128" s="47">
        <v>1.2703169777777779</v>
      </c>
      <c r="V128" s="46" t="s">
        <v>33</v>
      </c>
      <c r="W128" s="47">
        <v>1.1810640189999999</v>
      </c>
      <c r="X128" s="46" t="s">
        <v>33</v>
      </c>
      <c r="Y128" s="47">
        <v>1.3162831339432322</v>
      </c>
      <c r="Z128" s="46" t="s">
        <v>33</v>
      </c>
      <c r="AA128" s="47">
        <v>1.3072980769230773</v>
      </c>
      <c r="AB128" s="46" t="s">
        <v>34</v>
      </c>
      <c r="AC128" s="47">
        <v>1.2000296296296298</v>
      </c>
    </row>
    <row r="129" spans="19:29" ht="15" customHeight="1">
      <c r="S129" s="1" t="s">
        <v>35</v>
      </c>
      <c r="T129" s="46" t="s">
        <v>35</v>
      </c>
      <c r="U129" s="47">
        <v>1.1517724137931034</v>
      </c>
      <c r="V129" s="46" t="s">
        <v>35</v>
      </c>
      <c r="W129" s="47">
        <v>1.202356752</v>
      </c>
      <c r="X129" s="46" t="s">
        <v>35</v>
      </c>
      <c r="Y129" s="47">
        <v>1.2130703177822857</v>
      </c>
      <c r="Z129" s="46" t="s">
        <v>35</v>
      </c>
      <c r="AA129" s="47">
        <v>1.2056987179487175</v>
      </c>
      <c r="AB129" s="46" t="s">
        <v>35</v>
      </c>
      <c r="AC129" s="47">
        <v>1.1885225225225224</v>
      </c>
    </row>
    <row r="130" spans="19:29" ht="15" customHeight="1">
      <c r="S130" s="1" t="s">
        <v>36</v>
      </c>
      <c r="T130" s="46" t="s">
        <v>36</v>
      </c>
      <c r="U130" s="47">
        <v>0.87699722222222221</v>
      </c>
      <c r="V130" s="46" t="s">
        <v>36</v>
      </c>
      <c r="W130" s="47">
        <v>0.85222305300000001</v>
      </c>
      <c r="X130" s="46" t="s">
        <v>36</v>
      </c>
      <c r="Y130" s="47">
        <v>1.1048646083934777</v>
      </c>
      <c r="Z130" s="46" t="s">
        <v>36</v>
      </c>
      <c r="AA130" s="47">
        <v>1.2843931127012518</v>
      </c>
      <c r="AB130" s="46" t="s">
        <v>36</v>
      </c>
      <c r="AC130" s="47">
        <v>1.1345487472766886</v>
      </c>
    </row>
    <row r="131" spans="19:29" ht="15" customHeight="1">
      <c r="S131" s="1" t="s">
        <v>37</v>
      </c>
      <c r="T131" s="46" t="s">
        <v>37</v>
      </c>
      <c r="U131" s="47">
        <v>0.74491013333333334</v>
      </c>
      <c r="V131" s="46" t="s">
        <v>37</v>
      </c>
      <c r="W131" s="47">
        <v>0.91929283500000003</v>
      </c>
      <c r="X131" s="46" t="s">
        <v>37</v>
      </c>
      <c r="Y131" s="47">
        <v>1.2498723741577489</v>
      </c>
      <c r="Z131" s="46" t="s">
        <v>37</v>
      </c>
      <c r="AA131" s="47">
        <v>0.84325384615384613</v>
      </c>
      <c r="AB131" s="46" t="s">
        <v>37</v>
      </c>
      <c r="AC131" s="47">
        <v>0.7937894736842106</v>
      </c>
    </row>
    <row r="132" spans="19:29" ht="15" customHeight="1">
      <c r="S132" s="1" t="s">
        <v>116</v>
      </c>
      <c r="T132" s="46" t="s">
        <v>116</v>
      </c>
      <c r="U132" s="47">
        <v>0.60687176859504155</v>
      </c>
      <c r="V132" s="46" t="s">
        <v>116</v>
      </c>
      <c r="W132" s="47">
        <v>0.65450786400000005</v>
      </c>
      <c r="X132" s="46" t="s">
        <v>116</v>
      </c>
      <c r="Y132" s="47">
        <v>0.64839873788595903</v>
      </c>
      <c r="Z132" s="46" t="s">
        <v>116</v>
      </c>
      <c r="AA132" s="47">
        <v>0.66770376510462748</v>
      </c>
      <c r="AB132" s="46" t="s">
        <v>116</v>
      </c>
      <c r="AC132" s="47">
        <v>1.0495447530864197</v>
      </c>
    </row>
    <row r="133" spans="19:29" ht="15" customHeight="1">
      <c r="S133" s="1" t="s">
        <v>38</v>
      </c>
      <c r="T133" s="46" t="s">
        <v>38</v>
      </c>
      <c r="U133" s="47">
        <v>0.6757656842105263</v>
      </c>
      <c r="V133" s="46" t="s">
        <v>38</v>
      </c>
      <c r="W133" s="47">
        <v>0.75373647300000002</v>
      </c>
      <c r="X133" s="46" t="s">
        <v>38</v>
      </c>
      <c r="Y133" s="47">
        <v>0.88600885368126747</v>
      </c>
      <c r="Z133" s="46" t="s">
        <v>38</v>
      </c>
      <c r="AA133" s="47">
        <v>0.99381918386491586</v>
      </c>
      <c r="AB133" s="46" t="s">
        <v>38</v>
      </c>
      <c r="AC133" s="47">
        <v>0.8511859974009095</v>
      </c>
    </row>
    <row r="134" spans="19:29" ht="15" customHeight="1">
      <c r="S134" s="1" t="s">
        <v>39</v>
      </c>
      <c r="T134" s="46" t="s">
        <v>39</v>
      </c>
      <c r="U134" s="47">
        <v>1.7856129230769233</v>
      </c>
      <c r="V134" s="46" t="s">
        <v>39</v>
      </c>
      <c r="W134" s="47">
        <v>1.2037246589999999</v>
      </c>
      <c r="X134" s="46" t="s">
        <v>39</v>
      </c>
      <c r="Y134" s="47">
        <v>0.72992720306513414</v>
      </c>
      <c r="Z134" s="46" t="s">
        <v>39</v>
      </c>
      <c r="AA134" s="47">
        <v>1.4129631410256411</v>
      </c>
      <c r="AB134" s="46" t="s">
        <v>39</v>
      </c>
      <c r="AC134" s="47">
        <v>1.1757880658436215</v>
      </c>
    </row>
    <row r="135" spans="19:29" ht="15" customHeight="1">
      <c r="S135" s="1" t="s">
        <v>40</v>
      </c>
      <c r="T135" s="46" t="s">
        <v>40</v>
      </c>
      <c r="U135" s="47">
        <v>0.79009285714285704</v>
      </c>
      <c r="V135" s="46" t="s">
        <v>40</v>
      </c>
      <c r="W135" s="47">
        <v>0.83564218999999995</v>
      </c>
      <c r="X135" s="46" t="s">
        <v>40</v>
      </c>
      <c r="Y135" s="47">
        <v>1.2302536662703132</v>
      </c>
      <c r="Z135" s="46" t="s">
        <v>40</v>
      </c>
      <c r="AA135" s="47">
        <v>1.0898003846153845</v>
      </c>
      <c r="AB135" s="46" t="s">
        <v>40</v>
      </c>
      <c r="AC135" s="47">
        <v>1.2414188712522045</v>
      </c>
    </row>
    <row r="136" spans="19:29" ht="15" customHeight="1">
      <c r="S136" s="1" t="s">
        <v>107</v>
      </c>
      <c r="T136" s="46" t="s">
        <v>107</v>
      </c>
      <c r="U136" s="47">
        <v>1.2016165333333335</v>
      </c>
      <c r="V136" s="46" t="s">
        <v>107</v>
      </c>
      <c r="W136" s="47">
        <v>1.1403025090000001</v>
      </c>
      <c r="X136" s="46" t="s">
        <v>107</v>
      </c>
      <c r="Y136" s="47">
        <v>1.6237662835249043</v>
      </c>
      <c r="Z136" s="46" t="s">
        <v>107</v>
      </c>
      <c r="AA136" s="47">
        <v>1.3196918016194332</v>
      </c>
      <c r="AB136" s="1" t="s">
        <v>107</v>
      </c>
      <c r="AC136" s="47">
        <v>1.3213442818694177</v>
      </c>
    </row>
    <row r="137" spans="19:29" ht="15" customHeight="1">
      <c r="S137" s="1" t="s">
        <v>41</v>
      </c>
      <c r="T137" s="46" t="s">
        <v>41</v>
      </c>
      <c r="U137" s="47">
        <v>0.9412867387387388</v>
      </c>
      <c r="V137" s="46" t="s">
        <v>41</v>
      </c>
      <c r="W137" s="47">
        <v>1.0363051750000001</v>
      </c>
      <c r="X137" s="46" t="s">
        <v>41</v>
      </c>
      <c r="Y137" s="47">
        <v>1.0265938528533092</v>
      </c>
      <c r="Z137" s="46" t="s">
        <v>41</v>
      </c>
      <c r="AA137" s="47">
        <v>0.98927318514818441</v>
      </c>
      <c r="AB137" s="46" t="s">
        <v>41</v>
      </c>
      <c r="AC137" s="47">
        <v>1.0048172839506173</v>
      </c>
    </row>
    <row r="138" spans="19:29" ht="15" customHeight="1">
      <c r="S138" s="1" t="s">
        <v>42</v>
      </c>
      <c r="T138" s="46" t="s">
        <v>42</v>
      </c>
      <c r="U138" s="47">
        <v>0.89753850505050492</v>
      </c>
      <c r="V138" s="46" t="s">
        <v>42</v>
      </c>
      <c r="W138" s="47">
        <v>0.93883023200000004</v>
      </c>
      <c r="X138" s="46" t="s">
        <v>42</v>
      </c>
      <c r="Y138" s="47">
        <v>1.0496146452635753</v>
      </c>
      <c r="Z138" s="46" t="s">
        <v>42</v>
      </c>
      <c r="AA138" s="47">
        <v>1.0537905888359425</v>
      </c>
      <c r="AB138" s="46" t="s">
        <v>43</v>
      </c>
      <c r="AC138" s="47">
        <v>0.83227597109304396</v>
      </c>
    </row>
    <row r="139" spans="19:29" ht="15" customHeight="1">
      <c r="S139" s="1" t="s">
        <v>44</v>
      </c>
      <c r="T139" s="46" t="s">
        <v>44</v>
      </c>
      <c r="U139" s="47">
        <v>0.9791562399999999</v>
      </c>
      <c r="V139" s="46" t="s">
        <v>44</v>
      </c>
      <c r="W139" s="47">
        <v>0.95051626899999997</v>
      </c>
      <c r="X139" s="46" t="s">
        <v>44</v>
      </c>
      <c r="Y139" s="47">
        <v>1.109548514031272</v>
      </c>
      <c r="Z139" s="46" t="s">
        <v>44</v>
      </c>
      <c r="AA139" s="47">
        <v>0.94982065590659304</v>
      </c>
      <c r="AB139" s="46" t="s">
        <v>44</v>
      </c>
      <c r="AC139" s="47">
        <v>0.99274547101449262</v>
      </c>
    </row>
    <row r="140" spans="19:29" ht="15" customHeight="1">
      <c r="S140" s="1" t="s">
        <v>45</v>
      </c>
      <c r="T140" s="46" t="s">
        <v>45</v>
      </c>
      <c r="U140" s="47">
        <v>1.1083664516129033</v>
      </c>
      <c r="V140" s="46" t="s">
        <v>45</v>
      </c>
      <c r="W140" s="47">
        <v>1.0775665889999999</v>
      </c>
      <c r="X140" s="46" t="s">
        <v>45</v>
      </c>
      <c r="Y140" s="47">
        <v>1.1224885057471263</v>
      </c>
      <c r="Z140" s="46" t="s">
        <v>45</v>
      </c>
      <c r="AA140" s="47">
        <v>1.2865120192307697</v>
      </c>
      <c r="AB140" s="46" t="s">
        <v>48</v>
      </c>
      <c r="AC140" s="47">
        <v>1.6693235596707821</v>
      </c>
    </row>
    <row r="141" spans="19:29" ht="15" customHeight="1">
      <c r="S141" s="1" t="s">
        <v>46</v>
      </c>
      <c r="T141" s="46" t="s">
        <v>46</v>
      </c>
      <c r="U141" s="47">
        <v>1.1785352</v>
      </c>
      <c r="V141" s="46" t="s">
        <v>46</v>
      </c>
      <c r="W141" s="47">
        <v>1.097826003</v>
      </c>
      <c r="X141" s="46" t="s">
        <v>46</v>
      </c>
      <c r="Y141" s="47">
        <v>0.81929885057471274</v>
      </c>
      <c r="Z141" s="46" t="s">
        <v>46</v>
      </c>
      <c r="AA141" s="47">
        <v>0.97275859247135843</v>
      </c>
      <c r="AB141" s="46" t="s">
        <v>45</v>
      </c>
      <c r="AC141" s="47">
        <v>1.7130160818713454</v>
      </c>
    </row>
    <row r="142" spans="19:29" ht="15" customHeight="1">
      <c r="S142" s="1" t="s">
        <v>47</v>
      </c>
      <c r="T142" s="46" t="s">
        <v>47</v>
      </c>
      <c r="U142" s="47">
        <v>0.93865277419354842</v>
      </c>
      <c r="V142" s="46" t="s">
        <v>47</v>
      </c>
      <c r="W142" s="47">
        <v>0.96090126600000003</v>
      </c>
      <c r="X142" s="46" t="s">
        <v>47</v>
      </c>
      <c r="Y142" s="47">
        <v>0.97142212227219693</v>
      </c>
      <c r="Z142" s="46" t="s">
        <v>47</v>
      </c>
      <c r="AA142" s="47">
        <v>1.1808337912087912</v>
      </c>
      <c r="AB142" s="46" t="s">
        <v>47</v>
      </c>
      <c r="AC142" s="47">
        <v>1.2736163522012578</v>
      </c>
    </row>
    <row r="143" spans="19:29" ht="15" customHeight="1">
      <c r="S143" s="1" t="s">
        <v>49</v>
      </c>
      <c r="T143" s="46" t="s">
        <v>49</v>
      </c>
      <c r="U143" s="47">
        <v>0.99621300000000035</v>
      </c>
      <c r="V143" s="46" t="s">
        <v>49</v>
      </c>
      <c r="W143" s="47">
        <v>0.79652458400000004</v>
      </c>
      <c r="X143" s="46" t="s">
        <v>49</v>
      </c>
      <c r="Y143" s="47">
        <v>1.0472515325670497</v>
      </c>
      <c r="Z143" s="46" t="s">
        <v>49</v>
      </c>
      <c r="AA143" s="47">
        <v>1.0278767834987592</v>
      </c>
      <c r="AB143" s="46" t="s">
        <v>49</v>
      </c>
      <c r="AC143" s="47">
        <v>1.004602564102564</v>
      </c>
    </row>
    <row r="144" spans="19:29" ht="15" customHeight="1">
      <c r="S144" s="1" t="s">
        <v>50</v>
      </c>
      <c r="T144" s="46" t="s">
        <v>50</v>
      </c>
      <c r="U144" s="47">
        <v>0.88160296296296281</v>
      </c>
      <c r="V144" s="46" t="s">
        <v>50</v>
      </c>
      <c r="W144" s="47">
        <v>0.98128022299999995</v>
      </c>
      <c r="X144" s="46" t="s">
        <v>50</v>
      </c>
      <c r="Y144" s="47">
        <v>1.0004082255747124</v>
      </c>
      <c r="Z144" s="46" t="s">
        <v>50</v>
      </c>
      <c r="AA144" s="47">
        <v>1.1149769230769233</v>
      </c>
      <c r="AB144" s="46" t="s">
        <v>50</v>
      </c>
      <c r="AC144" s="47">
        <v>0.84329121278140884</v>
      </c>
    </row>
    <row r="145" spans="19:29" ht="15" customHeight="1">
      <c r="S145" s="1" t="s">
        <v>51</v>
      </c>
      <c r="T145" s="46" t="s">
        <v>51</v>
      </c>
      <c r="U145" s="47">
        <v>0.78385485714285708</v>
      </c>
      <c r="V145" s="46" t="s">
        <v>51</v>
      </c>
      <c r="W145" s="47">
        <v>0.904797344</v>
      </c>
      <c r="X145" s="46" t="s">
        <v>51</v>
      </c>
      <c r="Y145" s="47">
        <v>1.0415208711433759</v>
      </c>
      <c r="Z145" s="46" t="s">
        <v>51</v>
      </c>
      <c r="AA145" s="47">
        <v>1.0293143812709029</v>
      </c>
      <c r="AB145" s="46" t="s">
        <v>51</v>
      </c>
      <c r="AC145" s="47">
        <v>0.91929953703703704</v>
      </c>
    </row>
    <row r="146" spans="19:29" ht="15" customHeight="1">
      <c r="S146" s="1" t="s">
        <v>52</v>
      </c>
      <c r="T146" s="46" t="s">
        <v>52</v>
      </c>
      <c r="U146" s="47">
        <v>1.0076621818181819</v>
      </c>
      <c r="V146" s="46" t="s">
        <v>52</v>
      </c>
      <c r="W146" s="47">
        <v>1.034403993</v>
      </c>
      <c r="X146" s="46" t="s">
        <v>52</v>
      </c>
      <c r="Y146" s="47">
        <v>1.2830771072796934</v>
      </c>
      <c r="Z146" s="46" t="s">
        <v>52</v>
      </c>
      <c r="AA146" s="47">
        <v>1.0417664262820514</v>
      </c>
      <c r="AB146" s="46" t="s">
        <v>52</v>
      </c>
      <c r="AC146" s="47">
        <v>1.2100965608465606</v>
      </c>
    </row>
    <row r="147" spans="19:29" ht="15" customHeight="1">
      <c r="S147" s="1" t="s">
        <v>53</v>
      </c>
      <c r="T147" s="46" t="s">
        <v>53</v>
      </c>
      <c r="U147" s="47">
        <v>0.83840033333333308</v>
      </c>
      <c r="V147" s="46" t="s">
        <v>53</v>
      </c>
      <c r="W147" s="47">
        <v>0.83012070000000004</v>
      </c>
      <c r="X147" s="46" t="s">
        <v>53</v>
      </c>
      <c r="Y147" s="47">
        <v>0.89603358124859167</v>
      </c>
      <c r="Z147" s="46" t="s">
        <v>53</v>
      </c>
      <c r="AA147" s="47">
        <v>0.82911479591836745</v>
      </c>
      <c r="AB147" s="46" t="s">
        <v>53</v>
      </c>
      <c r="AC147" s="47">
        <v>0.76314533011272168</v>
      </c>
    </row>
    <row r="148" spans="19:29" ht="15" customHeight="1">
      <c r="S148" s="1" t="s">
        <v>54</v>
      </c>
      <c r="T148" s="46" t="s">
        <v>54</v>
      </c>
      <c r="U148" s="47">
        <v>0.98742882644628183</v>
      </c>
      <c r="V148" s="46" t="s">
        <v>54</v>
      </c>
      <c r="W148" s="47">
        <v>0.89597961599999998</v>
      </c>
      <c r="X148" s="46" t="s">
        <v>54</v>
      </c>
      <c r="Y148" s="47">
        <v>1.173191260225743</v>
      </c>
      <c r="Z148" s="46" t="s">
        <v>54</v>
      </c>
      <c r="AA148" s="47">
        <v>1.0982291799109984</v>
      </c>
      <c r="AB148" s="46" t="s">
        <v>55</v>
      </c>
      <c r="AC148" s="47">
        <v>0.81550617283950633</v>
      </c>
    </row>
    <row r="149" spans="19:29" ht="15" customHeight="1">
      <c r="S149" s="1" t="s">
        <v>56</v>
      </c>
      <c r="T149" s="46" t="s">
        <v>56</v>
      </c>
      <c r="U149" s="47">
        <v>1.1493211214953274</v>
      </c>
      <c r="V149" s="46" t="s">
        <v>56</v>
      </c>
      <c r="W149" s="47">
        <v>1.0623745760000001</v>
      </c>
      <c r="X149" s="46" t="s">
        <v>56</v>
      </c>
      <c r="Y149" s="47">
        <v>1.4350244373611516</v>
      </c>
      <c r="Z149" s="46" t="s">
        <v>56</v>
      </c>
      <c r="AA149" s="47">
        <v>1.2266199141767324</v>
      </c>
      <c r="AB149" s="46" t="s">
        <v>56</v>
      </c>
      <c r="AC149" s="47">
        <v>1.0428306737588651</v>
      </c>
    </row>
    <row r="150" spans="19:29" ht="15" customHeight="1">
      <c r="S150" s="1" t="s">
        <v>57</v>
      </c>
      <c r="T150" s="46" t="s">
        <v>57</v>
      </c>
      <c r="U150" s="47">
        <v>1.1032091294117645</v>
      </c>
      <c r="V150" s="46" t="s">
        <v>57</v>
      </c>
      <c r="W150" s="47">
        <v>1.3038721929999999</v>
      </c>
      <c r="X150" s="46" t="s">
        <v>57</v>
      </c>
      <c r="Y150" s="47">
        <v>1.5545566343042072</v>
      </c>
      <c r="Z150" s="46" t="s">
        <v>57</v>
      </c>
      <c r="AA150" s="47">
        <v>1.2809217162554429</v>
      </c>
      <c r="AB150" s="46" t="s">
        <v>57</v>
      </c>
      <c r="AC150" s="47">
        <v>1.2608422172172171</v>
      </c>
    </row>
    <row r="151" spans="19:29" ht="15" customHeight="1">
      <c r="S151" s="1" t="s">
        <v>58</v>
      </c>
      <c r="T151" s="46" t="s">
        <v>58</v>
      </c>
      <c r="U151" s="47">
        <v>1.3734419047619046</v>
      </c>
      <c r="V151" s="46" t="s">
        <v>58</v>
      </c>
      <c r="W151" s="47">
        <v>1.4901423110000001</v>
      </c>
      <c r="X151" s="46" t="s">
        <v>58</v>
      </c>
      <c r="Y151" s="47">
        <v>1.8153683158420792</v>
      </c>
      <c r="Z151" s="46" t="s">
        <v>58</v>
      </c>
      <c r="AA151" s="47">
        <v>1.3425819230769234</v>
      </c>
      <c r="AB151" s="46" t="s">
        <v>58</v>
      </c>
      <c r="AC151" s="47">
        <v>1.144662551440329</v>
      </c>
    </row>
    <row r="152" spans="19:29" ht="15" customHeight="1">
      <c r="S152" s="1" t="s">
        <v>59</v>
      </c>
      <c r="T152" s="46" t="s">
        <v>59</v>
      </c>
      <c r="U152" s="47">
        <v>1.3724000000000003</v>
      </c>
      <c r="V152" s="46" t="s">
        <v>59</v>
      </c>
      <c r="W152" s="47">
        <v>1.080586115</v>
      </c>
      <c r="X152" s="46" t="s">
        <v>59</v>
      </c>
      <c r="Y152" s="47">
        <v>1.5362471264367816</v>
      </c>
      <c r="Z152" s="46" t="s">
        <v>59</v>
      </c>
      <c r="AA152" s="47">
        <v>0.80780219780219775</v>
      </c>
      <c r="AB152" s="46" t="s">
        <v>59</v>
      </c>
      <c r="AC152" s="47">
        <v>1.0044629629629631</v>
      </c>
    </row>
    <row r="153" spans="19:29" ht="15" customHeight="1">
      <c r="S153" s="1" t="s">
        <v>60</v>
      </c>
      <c r="T153" s="46" t="s">
        <v>60</v>
      </c>
      <c r="U153" s="47">
        <v>1.2587320149812737</v>
      </c>
      <c r="V153" s="46" t="s">
        <v>60</v>
      </c>
      <c r="W153" s="47">
        <v>1.377352122</v>
      </c>
      <c r="X153" s="46" t="s">
        <v>60</v>
      </c>
      <c r="Y153" s="47">
        <v>1.6298061400609603</v>
      </c>
      <c r="Z153" s="46" t="s">
        <v>60</v>
      </c>
      <c r="AA153" s="47">
        <v>1.2667452628017148</v>
      </c>
      <c r="AB153" s="46" t="s">
        <v>60</v>
      </c>
      <c r="AC153" s="47">
        <v>1.239947823736145</v>
      </c>
    </row>
    <row r="154" spans="19:29" ht="15" customHeight="1">
      <c r="S154" s="1" t="s">
        <v>61</v>
      </c>
      <c r="T154" s="46" t="s">
        <v>61</v>
      </c>
      <c r="U154" s="47">
        <v>1.2064832000000001</v>
      </c>
      <c r="V154" s="46" t="s">
        <v>61</v>
      </c>
      <c r="W154" s="47">
        <v>1.1952503430000001</v>
      </c>
      <c r="X154" s="46" t="s">
        <v>61</v>
      </c>
      <c r="Y154" s="47">
        <v>1.2236714285714283</v>
      </c>
      <c r="Z154" s="46" t="s">
        <v>61</v>
      </c>
      <c r="AA154" s="47">
        <v>0.96422996794871785</v>
      </c>
      <c r="AB154" s="46" t="s">
        <v>61</v>
      </c>
      <c r="AC154" s="47">
        <v>0.81666543209876552</v>
      </c>
    </row>
    <row r="155" spans="19:29" ht="15" customHeight="1">
      <c r="S155" s="1" t="s">
        <v>62</v>
      </c>
      <c r="T155" s="46" t="s">
        <v>62</v>
      </c>
      <c r="U155" s="47">
        <v>1.2272059428571427</v>
      </c>
      <c r="V155" s="46" t="s">
        <v>62</v>
      </c>
      <c r="W155" s="47">
        <v>1.3657606040000001</v>
      </c>
      <c r="X155" s="46" t="s">
        <v>62</v>
      </c>
      <c r="Y155" s="47">
        <v>1.7424245153542628</v>
      </c>
      <c r="Z155" s="46" t="s">
        <v>62</v>
      </c>
      <c r="AA155" s="47">
        <v>1.5432765915119369</v>
      </c>
      <c r="AB155" s="46" t="s">
        <v>62</v>
      </c>
      <c r="AC155" s="47">
        <v>1.3035158062102508</v>
      </c>
    </row>
    <row r="156" spans="19:29" ht="15" customHeight="1">
      <c r="S156" s="1" t="s">
        <v>63</v>
      </c>
      <c r="T156" s="46" t="s">
        <v>63</v>
      </c>
      <c r="U156" s="47">
        <v>0.73852581818181806</v>
      </c>
      <c r="V156" s="46" t="s">
        <v>63</v>
      </c>
      <c r="W156" s="47">
        <v>0.83863663600000005</v>
      </c>
      <c r="X156" s="46" t="s">
        <v>63</v>
      </c>
      <c r="Y156" s="47">
        <v>1.2638866995073894</v>
      </c>
      <c r="Z156" s="46" t="s">
        <v>63</v>
      </c>
      <c r="AA156" s="47">
        <v>0.9472360139860142</v>
      </c>
      <c r="AB156" s="46" t="s">
        <v>63</v>
      </c>
      <c r="AC156" s="47">
        <v>0.98519929453262789</v>
      </c>
    </row>
    <row r="157" spans="19:29" ht="15" customHeight="1">
      <c r="S157" s="1" t="s">
        <v>64</v>
      </c>
      <c r="T157" s="46" t="s">
        <v>64</v>
      </c>
      <c r="U157" s="47">
        <v>1.1990846315789474</v>
      </c>
      <c r="V157" s="46" t="s">
        <v>64</v>
      </c>
      <c r="W157" s="47">
        <v>1.1184698390000001</v>
      </c>
      <c r="X157" s="46" t="s">
        <v>64</v>
      </c>
      <c r="Y157" s="47">
        <v>1.5158620689655173</v>
      </c>
      <c r="Z157" s="46" t="s">
        <v>64</v>
      </c>
      <c r="AA157" s="47">
        <v>0.83545367132867132</v>
      </c>
      <c r="AB157" s="46" t="s">
        <v>64</v>
      </c>
      <c r="AC157" s="47">
        <v>1.335621913580247</v>
      </c>
    </row>
    <row r="158" spans="19:29" ht="15" customHeight="1">
      <c r="S158" s="1" t="s">
        <v>65</v>
      </c>
      <c r="T158" s="46" t="s">
        <v>65</v>
      </c>
      <c r="U158" s="47">
        <v>0.50452294736842129</v>
      </c>
      <c r="V158" s="46" t="s">
        <v>65</v>
      </c>
      <c r="W158" s="47">
        <v>0.54408206800000003</v>
      </c>
      <c r="X158" s="46" t="s">
        <v>65</v>
      </c>
      <c r="Y158" s="47">
        <v>0.79734110885733622</v>
      </c>
      <c r="Z158" s="46" t="s">
        <v>65</v>
      </c>
      <c r="AA158" s="47">
        <v>0.8293844854469854</v>
      </c>
      <c r="AB158" s="46" t="s">
        <v>65</v>
      </c>
      <c r="AC158" s="47">
        <v>0.67805506822612083</v>
      </c>
    </row>
    <row r="159" spans="19:29" ht="15" customHeight="1">
      <c r="S159" s="1" t="s">
        <v>66</v>
      </c>
      <c r="T159" s="46" t="s">
        <v>66</v>
      </c>
      <c r="U159" s="47">
        <v>0.96314967088607595</v>
      </c>
      <c r="V159" s="46" t="s">
        <v>66</v>
      </c>
      <c r="W159" s="47">
        <v>1.251165831</v>
      </c>
      <c r="X159" s="46" t="s">
        <v>66</v>
      </c>
      <c r="Y159" s="47">
        <v>1.2930626710454294</v>
      </c>
      <c r="Z159" s="46" t="s">
        <v>66</v>
      </c>
      <c r="AA159" s="47">
        <v>1.2931659047919288</v>
      </c>
      <c r="AB159" s="46" t="s">
        <v>66</v>
      </c>
      <c r="AC159" s="47">
        <v>1.3336833964646471</v>
      </c>
    </row>
    <row r="160" spans="19:29" ht="15" customHeight="1">
      <c r="S160" s="1" t="s">
        <v>67</v>
      </c>
      <c r="T160" s="46" t="s">
        <v>67</v>
      </c>
      <c r="U160" s="47">
        <v>1.0189909743589745</v>
      </c>
      <c r="V160" s="46" t="s">
        <v>67</v>
      </c>
      <c r="W160" s="47">
        <v>1.32027717</v>
      </c>
      <c r="X160" s="46" t="s">
        <v>68</v>
      </c>
      <c r="Y160" s="47">
        <v>1.4458879310344832</v>
      </c>
      <c r="Z160" s="46" t="s">
        <v>68</v>
      </c>
      <c r="AA160" s="47">
        <v>1.1471314102564103</v>
      </c>
      <c r="AB160" s="46" t="s">
        <v>68</v>
      </c>
      <c r="AC160" s="47">
        <v>1.0817402263374485</v>
      </c>
    </row>
    <row r="161" spans="19:29" ht="15" customHeight="1">
      <c r="S161" s="1" t="s">
        <v>69</v>
      </c>
      <c r="T161" s="46" t="s">
        <v>69</v>
      </c>
      <c r="U161" s="47">
        <v>0.65925714782608735</v>
      </c>
      <c r="V161" s="46" t="s">
        <v>69</v>
      </c>
      <c r="W161" s="47">
        <v>0.72480733600000002</v>
      </c>
      <c r="X161" s="46" t="s">
        <v>69</v>
      </c>
      <c r="Y161" s="47">
        <v>0.7644639080459773</v>
      </c>
      <c r="Z161" s="46" t="s">
        <v>69</v>
      </c>
      <c r="AA161" s="47">
        <v>0.78600437499999953</v>
      </c>
      <c r="AB161" s="46" t="s">
        <v>69</v>
      </c>
      <c r="AC161" s="47">
        <v>0.78295802469135822</v>
      </c>
    </row>
    <row r="162" spans="19:29" ht="15" customHeight="1">
      <c r="S162" s="1" t="s">
        <v>70</v>
      </c>
      <c r="T162" s="46" t="s">
        <v>70</v>
      </c>
      <c r="U162" s="47">
        <v>0.74950400000000006</v>
      </c>
      <c r="V162" s="46" t="s">
        <v>70</v>
      </c>
      <c r="W162" s="47">
        <v>0.68426815200000002</v>
      </c>
      <c r="X162" s="46" t="s">
        <v>70</v>
      </c>
      <c r="Y162" s="47">
        <v>1.4071926977687628</v>
      </c>
      <c r="Z162" s="46" t="s">
        <v>70</v>
      </c>
      <c r="AA162" s="47">
        <v>1.021596153846154</v>
      </c>
      <c r="AB162" s="46" t="s">
        <v>70</v>
      </c>
      <c r="AC162" s="47">
        <v>0.99004497354497356</v>
      </c>
    </row>
    <row r="163" spans="19:29" ht="15" customHeight="1">
      <c r="S163" s="1" t="s">
        <v>71</v>
      </c>
      <c r="T163" s="46" t="s">
        <v>71</v>
      </c>
      <c r="U163" s="47">
        <v>0.74512977777777789</v>
      </c>
      <c r="V163" s="46" t="s">
        <v>71</v>
      </c>
      <c r="W163" s="47">
        <v>1.270788445</v>
      </c>
      <c r="X163" s="46" t="s">
        <v>71</v>
      </c>
      <c r="Y163" s="47">
        <v>1.2161222570532915</v>
      </c>
      <c r="Z163" s="46" t="s">
        <v>71</v>
      </c>
      <c r="AA163" s="47">
        <v>1.8190336538461538</v>
      </c>
      <c r="AB163" s="46" t="s">
        <v>71</v>
      </c>
      <c r="AC163" s="47">
        <v>0.71834259259259259</v>
      </c>
    </row>
    <row r="164" spans="19:29" ht="15" customHeight="1">
      <c r="S164" s="1" t="s">
        <v>72</v>
      </c>
      <c r="T164" s="46" t="s">
        <v>72</v>
      </c>
      <c r="U164" s="47">
        <v>1.0225766666666665</v>
      </c>
      <c r="V164" s="46" t="s">
        <v>72</v>
      </c>
      <c r="W164" s="47">
        <v>0.99168078900000001</v>
      </c>
      <c r="X164" s="46" t="s">
        <v>72</v>
      </c>
      <c r="Y164" s="47">
        <v>1.4950789924186838</v>
      </c>
      <c r="Z164" s="46" t="s">
        <v>72</v>
      </c>
      <c r="AA164" s="47">
        <v>1.3023136446886443</v>
      </c>
      <c r="AB164" s="46" t="s">
        <v>72</v>
      </c>
      <c r="AC164" s="47">
        <v>1.4010748456790123</v>
      </c>
    </row>
    <row r="165" spans="19:29" ht="15" customHeight="1">
      <c r="S165" s="1" t="s">
        <v>73</v>
      </c>
      <c r="T165" s="46" t="s">
        <v>73</v>
      </c>
      <c r="U165" s="47">
        <v>0.84953386666666675</v>
      </c>
      <c r="V165" s="46" t="s">
        <v>73</v>
      </c>
      <c r="W165" s="47">
        <v>0.92092834899999998</v>
      </c>
      <c r="X165" s="46" t="s">
        <v>73</v>
      </c>
      <c r="Y165" s="47">
        <v>0.9145350052246608</v>
      </c>
      <c r="Z165" s="46" t="s">
        <v>73</v>
      </c>
      <c r="AA165" s="47">
        <v>1.2118179595827903</v>
      </c>
      <c r="AB165" s="46" t="s">
        <v>73</v>
      </c>
      <c r="AC165" s="47">
        <v>1.3049613425925926</v>
      </c>
    </row>
    <row r="166" spans="19:29" ht="15" customHeight="1">
      <c r="S166" s="1" t="s">
        <v>74</v>
      </c>
      <c r="T166" s="46" t="s">
        <v>74</v>
      </c>
      <c r="U166" s="47">
        <v>0.5215280000000001</v>
      </c>
      <c r="V166" s="46" t="s">
        <v>74</v>
      </c>
      <c r="W166" s="47">
        <v>0.747361371</v>
      </c>
      <c r="X166" s="46" t="s">
        <v>74</v>
      </c>
      <c r="Y166" s="47">
        <v>1.0279616858237548</v>
      </c>
      <c r="Z166" s="46" t="s">
        <v>74</v>
      </c>
      <c r="AA166" s="47">
        <v>1.346170673076923</v>
      </c>
      <c r="AB166" s="46" t="s">
        <v>74</v>
      </c>
      <c r="AC166" s="47">
        <v>0.56297839506172831</v>
      </c>
    </row>
    <row r="167" spans="19:29" ht="15" customHeight="1">
      <c r="S167" s="1" t="s">
        <v>75</v>
      </c>
      <c r="T167" s="46" t="s">
        <v>75</v>
      </c>
      <c r="U167" s="47">
        <v>0.85012096000000004</v>
      </c>
      <c r="V167" s="46" t="s">
        <v>75</v>
      </c>
      <c r="W167" s="47">
        <v>0.76829030399999998</v>
      </c>
      <c r="X167" s="46" t="s">
        <v>75</v>
      </c>
      <c r="Y167" s="47">
        <v>0.75958348457350289</v>
      </c>
      <c r="Z167" s="46" t="s">
        <v>75</v>
      </c>
      <c r="AA167" s="47">
        <v>0.89269937782805431</v>
      </c>
      <c r="AB167" s="46" t="s">
        <v>76</v>
      </c>
      <c r="AC167" s="47">
        <v>0.8563451468710086</v>
      </c>
    </row>
    <row r="168" spans="19:29" ht="15" customHeight="1">
      <c r="S168" s="1" t="s">
        <v>77</v>
      </c>
      <c r="T168" s="46" t="s">
        <v>77</v>
      </c>
      <c r="U168" s="47">
        <v>1.0108533333333338</v>
      </c>
      <c r="V168" s="46" t="s">
        <v>77</v>
      </c>
      <c r="W168" s="47">
        <v>0.91303483399999996</v>
      </c>
      <c r="X168" s="46" t="s">
        <v>77</v>
      </c>
      <c r="Y168" s="47">
        <v>1.0602850574712641</v>
      </c>
      <c r="Z168" s="46" t="s">
        <v>77</v>
      </c>
      <c r="AA168" s="47">
        <v>1.1753975591715977</v>
      </c>
      <c r="AB168" s="46" t="s">
        <v>77</v>
      </c>
      <c r="AC168" s="47">
        <v>1.1510245370370373</v>
      </c>
    </row>
    <row r="169" spans="19:29" ht="15" customHeight="1">
      <c r="S169" s="1" t="s">
        <v>78</v>
      </c>
      <c r="T169" s="46" t="s">
        <v>78</v>
      </c>
      <c r="U169" s="47">
        <v>0.85650742857142848</v>
      </c>
      <c r="V169" s="46" t="s">
        <v>78</v>
      </c>
      <c r="W169" s="47">
        <v>1.2981943929999999</v>
      </c>
      <c r="X169" s="46" t="s">
        <v>78</v>
      </c>
      <c r="Y169" s="47">
        <v>1.471377011494253</v>
      </c>
      <c r="Z169" s="46" t="s">
        <v>78</v>
      </c>
      <c r="AA169" s="47">
        <v>1.4423096153846156</v>
      </c>
      <c r="AB169" s="46" t="s">
        <v>78</v>
      </c>
      <c r="AC169" s="47">
        <v>1.0686080246913578</v>
      </c>
    </row>
    <row r="170" spans="19:29" ht="15" customHeight="1">
      <c r="S170" s="1" t="s">
        <v>79</v>
      </c>
      <c r="T170" s="46" t="s">
        <v>79</v>
      </c>
      <c r="U170" s="47">
        <v>1.1487356842105261</v>
      </c>
      <c r="V170" s="46" t="s">
        <v>79</v>
      </c>
      <c r="W170" s="47">
        <v>1.104604532</v>
      </c>
      <c r="X170" s="46" t="s">
        <v>79</v>
      </c>
      <c r="Y170" s="47">
        <v>1.220994981382548</v>
      </c>
      <c r="Z170" s="46" t="s">
        <v>79</v>
      </c>
      <c r="AA170" s="47">
        <v>1.1151793589743593</v>
      </c>
      <c r="AB170" s="46" t="s">
        <v>79</v>
      </c>
      <c r="AC170" s="47">
        <v>0.99910457516339846</v>
      </c>
    </row>
    <row r="171" spans="19:29" ht="15" customHeight="1">
      <c r="S171" s="1" t="s">
        <v>80</v>
      </c>
      <c r="T171" s="46" t="s">
        <v>80</v>
      </c>
      <c r="U171" s="47">
        <v>1.0500875555555558</v>
      </c>
      <c r="V171" s="46" t="s">
        <v>80</v>
      </c>
      <c r="W171" s="47">
        <v>1.0483305460000001</v>
      </c>
      <c r="X171" s="46" t="s">
        <v>80</v>
      </c>
      <c r="Y171" s="47">
        <v>1.1611768837803322</v>
      </c>
      <c r="Z171" s="46" t="s">
        <v>80</v>
      </c>
      <c r="AA171" s="47">
        <v>1.0321220735785954</v>
      </c>
      <c r="AB171" s="46" t="s">
        <v>80</v>
      </c>
      <c r="AC171" s="47">
        <v>0.97906822612085787</v>
      </c>
    </row>
    <row r="172" spans="19:29" ht="15" customHeight="1">
      <c r="S172" s="1" t="s">
        <v>81</v>
      </c>
      <c r="T172" s="46" t="s">
        <v>81</v>
      </c>
      <c r="U172" s="47">
        <v>0.70657538461538449</v>
      </c>
      <c r="V172" s="46" t="s">
        <v>81</v>
      </c>
      <c r="W172" s="47">
        <v>0.690068758</v>
      </c>
      <c r="X172" s="46" t="s">
        <v>81</v>
      </c>
      <c r="Y172" s="47">
        <v>1.0387248140635565</v>
      </c>
      <c r="Z172" s="46" t="s">
        <v>81</v>
      </c>
      <c r="AA172" s="47">
        <v>1.0482535425101216</v>
      </c>
      <c r="AB172" s="46" t="s">
        <v>81</v>
      </c>
      <c r="AC172" s="47">
        <v>0.81410545267489709</v>
      </c>
    </row>
    <row r="173" spans="19:29" ht="15" customHeight="1">
      <c r="S173" s="1" t="s">
        <v>82</v>
      </c>
      <c r="T173" s="46" t="s">
        <v>82</v>
      </c>
      <c r="U173" s="47">
        <v>1.1818858867924533</v>
      </c>
      <c r="V173" s="46" t="s">
        <v>82</v>
      </c>
      <c r="W173" s="47">
        <v>1.227182507</v>
      </c>
      <c r="X173" s="46" t="s">
        <v>82</v>
      </c>
      <c r="Y173" s="47">
        <v>1.575276819923372</v>
      </c>
      <c r="Z173" s="46" t="s">
        <v>82</v>
      </c>
      <c r="AA173" s="47">
        <v>1.3952292899408283</v>
      </c>
      <c r="AB173" s="46" t="s">
        <v>83</v>
      </c>
      <c r="AC173" s="47">
        <v>1.0304980842911877</v>
      </c>
    </row>
    <row r="174" spans="19:29" ht="15" customHeight="1">
      <c r="S174" s="1" t="s">
        <v>84</v>
      </c>
      <c r="T174" s="46" t="s">
        <v>84</v>
      </c>
      <c r="U174" s="47">
        <v>1.1111364210526322</v>
      </c>
      <c r="V174" s="46" t="s">
        <v>84</v>
      </c>
      <c r="W174" s="47">
        <v>1.0224670119999999</v>
      </c>
      <c r="X174" s="46" t="s">
        <v>84</v>
      </c>
      <c r="Y174" s="47">
        <v>1.0734086617405583</v>
      </c>
      <c r="Z174" s="46" t="s">
        <v>84</v>
      </c>
      <c r="AA174" s="47">
        <v>1.0743988697705804</v>
      </c>
      <c r="AB174" s="46" t="s">
        <v>84</v>
      </c>
      <c r="AC174" s="47">
        <v>0.98630724715099671</v>
      </c>
    </row>
    <row r="175" spans="19:29" ht="15" customHeight="1">
      <c r="S175" s="1" t="s">
        <v>85</v>
      </c>
      <c r="T175" s="46" t="s">
        <v>85</v>
      </c>
      <c r="U175" s="47">
        <v>0.952824</v>
      </c>
      <c r="V175" s="46" t="s">
        <v>85</v>
      </c>
      <c r="W175" s="47">
        <v>1.345535047</v>
      </c>
      <c r="X175" s="46" t="s">
        <v>85</v>
      </c>
      <c r="Y175" s="47">
        <v>1.6598419540229887</v>
      </c>
      <c r="Z175" s="46" t="s">
        <v>85</v>
      </c>
      <c r="AA175" s="47">
        <v>1.0210216346153846</v>
      </c>
      <c r="AB175" s="46" t="s">
        <v>85</v>
      </c>
      <c r="AC175" s="47">
        <v>1.267372685185185</v>
      </c>
    </row>
    <row r="176" spans="19:29" ht="15" customHeight="1">
      <c r="S176" s="1" t="s">
        <v>86</v>
      </c>
      <c r="T176" s="46" t="s">
        <v>86</v>
      </c>
      <c r="U176" s="47">
        <v>1.17248847761194</v>
      </c>
      <c r="V176" s="46" t="s">
        <v>86</v>
      </c>
      <c r="W176" s="47">
        <v>1.195275265</v>
      </c>
      <c r="X176" s="46" t="s">
        <v>86</v>
      </c>
      <c r="Y176" s="47">
        <v>1.3866053178230167</v>
      </c>
      <c r="Z176" s="46" t="s">
        <v>86</v>
      </c>
      <c r="AA176" s="47">
        <v>1.2144667386185244</v>
      </c>
      <c r="AB176" s="46" t="s">
        <v>86</v>
      </c>
      <c r="AC176" s="47">
        <v>1.1934791412291412</v>
      </c>
    </row>
    <row r="177" spans="19:29" ht="15" customHeight="1">
      <c r="S177" s="1" t="s">
        <v>87</v>
      </c>
      <c r="T177" s="46" t="s">
        <v>87</v>
      </c>
      <c r="U177" s="47">
        <v>0.98194000000000026</v>
      </c>
      <c r="V177" s="46" t="s">
        <v>87</v>
      </c>
      <c r="W177" s="47">
        <v>1.09725641</v>
      </c>
      <c r="X177" s="46" t="s">
        <v>87</v>
      </c>
      <c r="Y177" s="47">
        <v>1.3981662835249042</v>
      </c>
      <c r="Z177" s="46" t="s">
        <v>87</v>
      </c>
      <c r="AA177" s="47">
        <v>1.2330848662207357</v>
      </c>
      <c r="AB177" s="46" t="s">
        <v>87</v>
      </c>
      <c r="AC177" s="47">
        <v>1.2538475308641976</v>
      </c>
    </row>
    <row r="178" spans="19:29" ht="15" customHeight="1">
      <c r="S178" s="1" t="s">
        <v>88</v>
      </c>
      <c r="T178" s="46" t="s">
        <v>88</v>
      </c>
      <c r="U178" s="47">
        <v>1.3406053333333334</v>
      </c>
      <c r="V178" s="46" t="s">
        <v>88</v>
      </c>
      <c r="W178" s="47">
        <v>1.202475701</v>
      </c>
      <c r="X178" s="46" t="s">
        <v>88</v>
      </c>
      <c r="Y178" s="47">
        <v>1.2424781609195403</v>
      </c>
      <c r="Z178" s="46" t="s">
        <v>88</v>
      </c>
      <c r="AA178" s="47">
        <v>1.3618269230769231</v>
      </c>
      <c r="AB178" s="46" t="s">
        <v>88</v>
      </c>
      <c r="AC178" s="47">
        <v>1.4965601851851855</v>
      </c>
    </row>
    <row r="179" spans="19:29" ht="15" customHeight="1">
      <c r="S179" s="1" t="s">
        <v>89</v>
      </c>
      <c r="T179" s="46" t="s">
        <v>89</v>
      </c>
      <c r="U179" s="47">
        <v>0.88091600000000025</v>
      </c>
      <c r="V179" s="46" t="s">
        <v>89</v>
      </c>
      <c r="W179" s="47">
        <v>0.85192056100000002</v>
      </c>
      <c r="X179" s="46" t="s">
        <v>89</v>
      </c>
      <c r="Y179" s="47">
        <v>0.82087011494252882</v>
      </c>
      <c r="Z179" s="46" t="s">
        <v>89</v>
      </c>
      <c r="AA179" s="47">
        <v>0.84252810650887588</v>
      </c>
      <c r="AB179" s="46" t="s">
        <v>89</v>
      </c>
      <c r="AC179" s="47">
        <v>0.83049166666666674</v>
      </c>
    </row>
    <row r="180" spans="19:29" ht="15" customHeight="1">
      <c r="S180" s="1" t="s">
        <v>90</v>
      </c>
      <c r="T180" s="46" t="s">
        <v>90</v>
      </c>
      <c r="U180" s="47">
        <v>1.2033409053497943</v>
      </c>
      <c r="V180" s="46" t="s">
        <v>90</v>
      </c>
      <c r="W180" s="47">
        <v>1.133334074</v>
      </c>
      <c r="X180" s="46" t="s">
        <v>90</v>
      </c>
      <c r="Y180" s="47">
        <v>1.3391602538499097</v>
      </c>
      <c r="Z180" s="46" t="s">
        <v>90</v>
      </c>
      <c r="AA180" s="47">
        <v>1.2861935664335664</v>
      </c>
      <c r="AB180" s="46" t="s">
        <v>91</v>
      </c>
      <c r="AC180" s="47">
        <v>1.0451352880658435</v>
      </c>
    </row>
    <row r="181" spans="19:29" ht="15" customHeight="1">
      <c r="S181" s="1" t="s">
        <v>108</v>
      </c>
      <c r="T181" s="46" t="s">
        <v>108</v>
      </c>
      <c r="U181" s="47">
        <v>1.0875484112149532</v>
      </c>
      <c r="V181" s="46" t="s">
        <v>108</v>
      </c>
      <c r="W181" s="47">
        <v>1.125760214</v>
      </c>
      <c r="X181" s="46" t="s">
        <v>108</v>
      </c>
      <c r="Y181" s="47">
        <v>1.3274800662731703</v>
      </c>
      <c r="Z181" s="46" t="s">
        <v>108</v>
      </c>
      <c r="AA181" s="47">
        <v>1.1039471369437734</v>
      </c>
      <c r="AB181" s="46" t="s">
        <v>109</v>
      </c>
      <c r="AC181" s="47">
        <v>1.0677674096251939</v>
      </c>
    </row>
    <row r="182" spans="19:29" ht="15" customHeight="1">
      <c r="S182" s="1" t="s">
        <v>92</v>
      </c>
      <c r="T182" s="46" t="s">
        <v>92</v>
      </c>
      <c r="U182" s="47">
        <v>1.8166750967741936</v>
      </c>
      <c r="V182" s="46" t="s">
        <v>92</v>
      </c>
      <c r="W182" s="47">
        <v>1.599676101</v>
      </c>
      <c r="X182" s="46" t="s">
        <v>92</v>
      </c>
      <c r="Y182" s="47">
        <v>1.4271706178160923</v>
      </c>
      <c r="Z182" s="46" t="s">
        <v>92</v>
      </c>
      <c r="AA182" s="47">
        <v>1.3129802350427353</v>
      </c>
      <c r="AB182" s="46" t="s">
        <v>92</v>
      </c>
      <c r="AC182" s="47">
        <v>1.1904670781893003</v>
      </c>
    </row>
    <row r="183" spans="19:29" ht="15" customHeight="1">
      <c r="S183" s="1" t="s">
        <v>93</v>
      </c>
      <c r="T183" s="46" t="s">
        <v>93</v>
      </c>
      <c r="U183" s="47">
        <v>1.3017575384615385</v>
      </c>
      <c r="V183" s="46" t="s">
        <v>93</v>
      </c>
      <c r="W183" s="47">
        <v>1.11578972</v>
      </c>
      <c r="X183" s="46" t="s">
        <v>93</v>
      </c>
      <c r="Y183" s="47">
        <v>1.4767610837438423</v>
      </c>
      <c r="Z183" s="46" t="s">
        <v>93</v>
      </c>
      <c r="AA183" s="47">
        <v>1.1500682692307695</v>
      </c>
      <c r="AB183" s="46" t="s">
        <v>93</v>
      </c>
      <c r="AC183" s="47">
        <v>0.68071825396825392</v>
      </c>
    </row>
    <row r="184" spans="19:29" ht="15" customHeight="1">
      <c r="S184" s="1" t="s">
        <v>94</v>
      </c>
      <c r="T184" s="46" t="s">
        <v>94</v>
      </c>
      <c r="U184" s="47">
        <v>1.0344774468085107</v>
      </c>
      <c r="V184" s="46" t="s">
        <v>94</v>
      </c>
      <c r="W184" s="47">
        <v>0.98858531699999996</v>
      </c>
      <c r="X184" s="46" t="s">
        <v>94</v>
      </c>
      <c r="Y184" s="47">
        <v>1.2915690739535888</v>
      </c>
      <c r="Z184" s="46" t="s">
        <v>94</v>
      </c>
      <c r="AA184" s="47">
        <v>1.2426464431586115</v>
      </c>
      <c r="AB184" s="46" t="s">
        <v>94</v>
      </c>
      <c r="AC184" s="47">
        <v>1.1449544402356899</v>
      </c>
    </row>
    <row r="185" spans="19:29" ht="15" customHeight="1">
      <c r="S185" s="1" t="s">
        <v>95</v>
      </c>
      <c r="T185" s="46" t="s">
        <v>95</v>
      </c>
      <c r="U185" s="47">
        <v>1.0833453793103449</v>
      </c>
      <c r="V185" s="46" t="s">
        <v>95</v>
      </c>
      <c r="W185" s="47">
        <v>1.0424289870000001</v>
      </c>
      <c r="X185" s="46" t="s">
        <v>95</v>
      </c>
      <c r="Y185" s="47">
        <v>0.94540447879508538</v>
      </c>
      <c r="Z185" s="46" t="s">
        <v>95</v>
      </c>
      <c r="AA185" s="47">
        <v>1.0684531957013572</v>
      </c>
      <c r="AB185" s="46" t="s">
        <v>95</v>
      </c>
      <c r="AC185" s="47">
        <v>0.94049440586419741</v>
      </c>
    </row>
    <row r="186" spans="19:29" ht="15" customHeight="1">
      <c r="S186" s="1" t="s">
        <v>96</v>
      </c>
      <c r="T186" s="46" t="s">
        <v>96</v>
      </c>
      <c r="U186" s="47">
        <v>1.2622025263157897</v>
      </c>
      <c r="V186" s="46" t="s">
        <v>96</v>
      </c>
      <c r="W186" s="47">
        <v>1.2791603540000001</v>
      </c>
      <c r="X186" s="46" t="s">
        <v>96</v>
      </c>
      <c r="Y186" s="47">
        <v>1.9130597701149425</v>
      </c>
      <c r="Z186" s="46" t="s">
        <v>96</v>
      </c>
      <c r="AA186" s="47">
        <v>1.0856171875000002</v>
      </c>
      <c r="AB186" s="46" t="s">
        <v>96</v>
      </c>
      <c r="AC186" s="47">
        <v>0.93871412037037039</v>
      </c>
    </row>
    <row r="187" spans="19:29" ht="15" customHeight="1">
      <c r="S187" s="1" t="s">
        <v>97</v>
      </c>
      <c r="T187" s="46" t="s">
        <v>97</v>
      </c>
      <c r="U187" s="47">
        <v>0.94903250000000017</v>
      </c>
      <c r="V187" s="46" t="s">
        <v>97</v>
      </c>
      <c r="W187" s="47">
        <v>1.0135765189999999</v>
      </c>
      <c r="X187" s="46" t="s">
        <v>97</v>
      </c>
      <c r="Y187" s="47">
        <v>1.4112117362371448</v>
      </c>
      <c r="Z187" s="46" t="s">
        <v>97</v>
      </c>
      <c r="AA187" s="47">
        <v>0.85708894230769239</v>
      </c>
      <c r="AB187" s="46" t="s">
        <v>97</v>
      </c>
      <c r="AC187" s="47">
        <v>1.0061123456790124</v>
      </c>
    </row>
    <row r="188" spans="19:29" ht="15" customHeight="1">
      <c r="S188" s="1" t="s">
        <v>98</v>
      </c>
      <c r="T188" s="46" t="s">
        <v>98</v>
      </c>
      <c r="U188" s="47">
        <v>1.0054434285714287</v>
      </c>
      <c r="V188" s="46" t="s">
        <v>98</v>
      </c>
      <c r="W188" s="47">
        <v>0.78601602100000001</v>
      </c>
      <c r="X188" s="46" t="s">
        <v>98</v>
      </c>
      <c r="Y188" s="47">
        <v>1.1519701149425288</v>
      </c>
      <c r="Z188" s="46" t="s">
        <v>98</v>
      </c>
      <c r="AA188" s="47">
        <v>1.0476009615384616</v>
      </c>
      <c r="AB188" s="46" t="s">
        <v>99</v>
      </c>
      <c r="AC188" s="47">
        <v>1.0788822751322751</v>
      </c>
    </row>
    <row r="189" spans="19:29" ht="15" customHeight="1">
      <c r="S189" s="1" t="s">
        <v>100</v>
      </c>
      <c r="T189" s="46" t="s">
        <v>100</v>
      </c>
      <c r="U189" s="47">
        <v>1.19801632</v>
      </c>
      <c r="V189" s="46" t="s">
        <v>100</v>
      </c>
      <c r="W189" s="47">
        <v>1.2050346139999999</v>
      </c>
      <c r="X189" s="46" t="s">
        <v>100</v>
      </c>
      <c r="Y189" s="47">
        <v>1.6876872605363984</v>
      </c>
      <c r="Z189" s="46" t="s">
        <v>100</v>
      </c>
      <c r="AA189" s="47">
        <v>1.3243472633136095</v>
      </c>
      <c r="AB189" s="46" t="s">
        <v>100</v>
      </c>
      <c r="AC189" s="47">
        <v>1.1666896433470504</v>
      </c>
    </row>
    <row r="190" spans="19:29" ht="15" customHeight="1">
      <c r="S190" s="1" t="s">
        <v>101</v>
      </c>
      <c r="T190" s="46" t="s">
        <v>101</v>
      </c>
      <c r="U190" s="47">
        <v>0.29336711111111113</v>
      </c>
      <c r="V190" s="46" t="s">
        <v>101</v>
      </c>
      <c r="W190" s="47">
        <v>0.37649948100000002</v>
      </c>
      <c r="X190" s="46" t="s">
        <v>101</v>
      </c>
      <c r="Y190" s="47">
        <v>0.5497810344827585</v>
      </c>
      <c r="Z190" s="46" t="s">
        <v>101</v>
      </c>
      <c r="AA190" s="47">
        <v>0.59240659340659341</v>
      </c>
      <c r="AB190" s="46" t="s">
        <v>101</v>
      </c>
      <c r="AC190" s="47">
        <v>0.55940648148148153</v>
      </c>
    </row>
    <row r="191" spans="19:29" ht="15" customHeight="1">
      <c r="S191" s="1" t="s">
        <v>102</v>
      </c>
      <c r="T191" s="46" t="s">
        <v>102</v>
      </c>
      <c r="U191" s="47">
        <v>0.34238400000000002</v>
      </c>
      <c r="V191" s="46" t="s">
        <v>102</v>
      </c>
      <c r="W191" s="47">
        <v>0.64885186900000003</v>
      </c>
      <c r="X191" s="46" t="s">
        <v>102</v>
      </c>
      <c r="Y191" s="47">
        <v>0.46716858237547892</v>
      </c>
      <c r="Z191" s="46" t="s">
        <v>102</v>
      </c>
      <c r="AA191" s="47">
        <v>1.0855146761133603</v>
      </c>
      <c r="AB191" s="46" t="s">
        <v>102</v>
      </c>
      <c r="AC191" s="47">
        <v>0.74742102396514165</v>
      </c>
    </row>
  </sheetData>
  <sheetProtection password="880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91"/>
  <sheetViews>
    <sheetView windowProtection="1" topLeftCell="XFD1" zoomScale="80" zoomScaleNormal="80" workbookViewId="0">
      <selection sqref="A1:XFD1048576"/>
    </sheetView>
  </sheetViews>
  <sheetFormatPr defaultColWidth="0" defaultRowHeight="15" customHeight="1"/>
  <cols>
    <col min="1" max="16384" width="13.28515625" style="1" hidden="1"/>
  </cols>
  <sheetData>
    <row r="1" spans="1:22" ht="15" customHeight="1">
      <c r="A1" s="26"/>
      <c r="B1" s="27">
        <v>43470</v>
      </c>
      <c r="C1" s="28"/>
      <c r="D1" s="27">
        <v>43105</v>
      </c>
      <c r="E1" s="28"/>
      <c r="F1" s="27">
        <v>42740</v>
      </c>
      <c r="G1" s="28"/>
      <c r="H1" s="27">
        <v>42374</v>
      </c>
      <c r="I1" s="28"/>
      <c r="J1" s="27">
        <v>42009</v>
      </c>
      <c r="K1" s="29"/>
      <c r="L1" s="29"/>
      <c r="M1" s="29"/>
      <c r="N1" s="29"/>
      <c r="O1" s="29"/>
      <c r="P1" s="29"/>
      <c r="Q1" s="29"/>
      <c r="R1" s="26"/>
      <c r="S1" s="26"/>
    </row>
    <row r="2" spans="1:22" ht="15" customHeight="1">
      <c r="A2" s="26"/>
      <c r="B2" s="28">
        <v>2018</v>
      </c>
      <c r="C2" s="28"/>
      <c r="D2" s="28">
        <v>2017</v>
      </c>
      <c r="E2" s="28"/>
      <c r="F2" s="28">
        <v>2016</v>
      </c>
      <c r="G2" s="28"/>
      <c r="H2" s="28">
        <v>2015</v>
      </c>
      <c r="I2" s="28"/>
      <c r="J2" s="28">
        <v>2014</v>
      </c>
      <c r="K2" s="26"/>
      <c r="L2" s="26"/>
      <c r="M2" s="26"/>
      <c r="N2" s="26"/>
      <c r="O2" s="26"/>
      <c r="P2" s="26"/>
      <c r="Q2" s="26"/>
      <c r="R2" s="26"/>
      <c r="S2" s="26"/>
    </row>
    <row r="3" spans="1:22" ht="15" customHeight="1">
      <c r="A3" s="30" t="s">
        <v>0</v>
      </c>
      <c r="B3" s="31" t="s">
        <v>134</v>
      </c>
      <c r="C3" s="30" t="s">
        <v>0</v>
      </c>
      <c r="D3" s="31" t="s">
        <v>134</v>
      </c>
      <c r="E3" s="30" t="s">
        <v>0</v>
      </c>
      <c r="F3" s="31" t="s">
        <v>134</v>
      </c>
      <c r="G3" s="30" t="s">
        <v>0</v>
      </c>
      <c r="H3" s="31" t="s">
        <v>134</v>
      </c>
      <c r="I3" s="30" t="s">
        <v>0</v>
      </c>
      <c r="J3" s="31" t="s">
        <v>134</v>
      </c>
      <c r="K3" s="32"/>
      <c r="L3" s="32">
        <v>2014</v>
      </c>
      <c r="M3" s="32">
        <v>2015</v>
      </c>
      <c r="N3" s="32">
        <v>2016</v>
      </c>
      <c r="O3" s="32">
        <v>2017</v>
      </c>
      <c r="P3" s="32">
        <v>2018</v>
      </c>
      <c r="Q3" s="33" t="s">
        <v>2</v>
      </c>
      <c r="R3" s="33" t="s">
        <v>1</v>
      </c>
    </row>
    <row r="4" spans="1:22" ht="15" customHeight="1">
      <c r="A4" s="34" t="s">
        <v>3</v>
      </c>
      <c r="B4" s="50">
        <v>0.45378950599530099</v>
      </c>
      <c r="C4" s="34" t="s">
        <v>3</v>
      </c>
      <c r="D4" s="50">
        <v>0.46910636918416765</v>
      </c>
      <c r="E4" s="34" t="s">
        <v>3</v>
      </c>
      <c r="F4" s="50">
        <v>0.44991135897634965</v>
      </c>
      <c r="G4" s="34" t="s">
        <v>3</v>
      </c>
      <c r="H4" s="50">
        <v>0.45757564406640544</v>
      </c>
      <c r="I4" s="34" t="s">
        <v>3</v>
      </c>
      <c r="J4" s="50">
        <v>0.34487117999930983</v>
      </c>
      <c r="K4" s="26">
        <v>1</v>
      </c>
      <c r="L4" s="52">
        <f>J4</f>
        <v>0.34487117999930983</v>
      </c>
      <c r="M4" s="52">
        <f>H4</f>
        <v>0.45757564406640544</v>
      </c>
      <c r="N4" s="52">
        <f>F4</f>
        <v>0.44991135897634965</v>
      </c>
      <c r="O4" s="52">
        <f>D4</f>
        <v>0.46910636918416765</v>
      </c>
      <c r="P4" s="52">
        <f>B4</f>
        <v>0.45378950599530099</v>
      </c>
      <c r="Q4" s="52">
        <f>P4</f>
        <v>0.45378950599530099</v>
      </c>
      <c r="R4" s="52">
        <f>AVERAGE(L4:P4)</f>
        <v>0.4350508116443067</v>
      </c>
      <c r="S4" s="34" t="s">
        <v>3</v>
      </c>
      <c r="T4" s="1">
        <f>VLOOKUP(S4,$U$4:$V$97,2,FALSE)</f>
        <v>0.45378950599530099</v>
      </c>
      <c r="U4" s="1" t="s">
        <v>3</v>
      </c>
      <c r="V4" s="70">
        <v>0.45378950599530099</v>
      </c>
    </row>
    <row r="5" spans="1:22" ht="15" customHeight="1">
      <c r="A5" s="37" t="s">
        <v>4</v>
      </c>
      <c r="B5" s="51">
        <v>0.34284266232426808</v>
      </c>
      <c r="C5" s="37" t="s">
        <v>4</v>
      </c>
      <c r="D5" s="51">
        <v>0.41545412480191085</v>
      </c>
      <c r="E5" s="37" t="s">
        <v>4</v>
      </c>
      <c r="F5" s="51">
        <v>0.33143553436433187</v>
      </c>
      <c r="G5" s="37" t="s">
        <v>4</v>
      </c>
      <c r="H5" s="51">
        <v>0.3906030171848538</v>
      </c>
      <c r="I5" s="37" t="s">
        <v>4</v>
      </c>
      <c r="J5" s="51">
        <v>0.42286814582775295</v>
      </c>
      <c r="K5" s="39">
        <v>2</v>
      </c>
      <c r="L5" s="52">
        <f t="shared" ref="L5:L68" si="0">J5</f>
        <v>0.42286814582775295</v>
      </c>
      <c r="M5" s="52">
        <f t="shared" ref="M5:M68" si="1">H5</f>
        <v>0.3906030171848538</v>
      </c>
      <c r="N5" s="52">
        <f t="shared" ref="N5:N68" si="2">F5</f>
        <v>0.33143553436433187</v>
      </c>
      <c r="O5" s="52">
        <f t="shared" ref="O5:O68" si="3">D5</f>
        <v>0.41545412480191085</v>
      </c>
      <c r="P5" s="52">
        <f t="shared" ref="P5:P68" si="4">B5</f>
        <v>0.34284266232426808</v>
      </c>
      <c r="Q5" s="52">
        <f t="shared" ref="Q5:Q68" si="5">P5</f>
        <v>0.34284266232426808</v>
      </c>
      <c r="R5" s="52">
        <f t="shared" ref="R5:R68" si="6">AVERAGE(L5:P5)</f>
        <v>0.38064069690062352</v>
      </c>
      <c r="S5" s="37" t="s">
        <v>4</v>
      </c>
      <c r="T5" s="1">
        <f t="shared" ref="T5:T68" si="7">VLOOKUP(S5,$U$4:$V$97,2,FALSE)</f>
        <v>0.34284266232426808</v>
      </c>
      <c r="U5" s="1" t="s">
        <v>4</v>
      </c>
      <c r="V5" s="71">
        <v>0.34284266232426808</v>
      </c>
    </row>
    <row r="6" spans="1:22" ht="15" customHeight="1">
      <c r="A6" s="34" t="s">
        <v>5</v>
      </c>
      <c r="B6" s="50">
        <v>0.21973804602778008</v>
      </c>
      <c r="C6" s="34" t="s">
        <v>5</v>
      </c>
      <c r="D6" s="50">
        <v>0.23853982336965768</v>
      </c>
      <c r="E6" s="34" t="s">
        <v>5</v>
      </c>
      <c r="F6" s="50">
        <v>0.23039209303284422</v>
      </c>
      <c r="G6" s="34" t="s">
        <v>5</v>
      </c>
      <c r="H6" s="50">
        <v>0.30936670789587034</v>
      </c>
      <c r="I6" s="34" t="s">
        <v>5</v>
      </c>
      <c r="J6" s="50">
        <v>0.29749073799983178</v>
      </c>
      <c r="K6" s="26">
        <v>3</v>
      </c>
      <c r="L6" s="52">
        <f t="shared" si="0"/>
        <v>0.29749073799983178</v>
      </c>
      <c r="M6" s="52">
        <f t="shared" si="1"/>
        <v>0.30936670789587034</v>
      </c>
      <c r="N6" s="52">
        <f t="shared" si="2"/>
        <v>0.23039209303284422</v>
      </c>
      <c r="O6" s="52">
        <f t="shared" si="3"/>
        <v>0.23853982336965768</v>
      </c>
      <c r="P6" s="52">
        <f t="shared" si="4"/>
        <v>0.21973804602778008</v>
      </c>
      <c r="Q6" s="52">
        <f t="shared" si="5"/>
        <v>0.21973804602778008</v>
      </c>
      <c r="R6" s="52">
        <f t="shared" si="6"/>
        <v>0.25910548166519681</v>
      </c>
      <c r="S6" s="34" t="s">
        <v>5</v>
      </c>
      <c r="T6" s="1">
        <f t="shared" si="7"/>
        <v>0.21973804602778008</v>
      </c>
      <c r="U6" s="1" t="s">
        <v>5</v>
      </c>
      <c r="V6" s="70">
        <v>0.21973804602778008</v>
      </c>
    </row>
    <row r="7" spans="1:22" ht="15" customHeight="1">
      <c r="A7" s="37" t="s">
        <v>6</v>
      </c>
      <c r="B7" s="51">
        <v>0.38997909015366067</v>
      </c>
      <c r="C7" s="37" t="s">
        <v>6</v>
      </c>
      <c r="D7" s="51">
        <v>0.44710377565262899</v>
      </c>
      <c r="E7" s="37" t="s">
        <v>6</v>
      </c>
      <c r="F7" s="51">
        <v>0.35339801789036496</v>
      </c>
      <c r="G7" s="37" t="s">
        <v>6</v>
      </c>
      <c r="H7" s="51">
        <v>0.47592866962687308</v>
      </c>
      <c r="I7" s="37" t="s">
        <v>6</v>
      </c>
      <c r="J7" s="51">
        <v>0.46725446348686162</v>
      </c>
      <c r="K7" s="39">
        <v>4</v>
      </c>
      <c r="L7" s="52">
        <f t="shared" si="0"/>
        <v>0.46725446348686162</v>
      </c>
      <c r="M7" s="52">
        <f t="shared" si="1"/>
        <v>0.47592866962687308</v>
      </c>
      <c r="N7" s="52">
        <f t="shared" si="2"/>
        <v>0.35339801789036496</v>
      </c>
      <c r="O7" s="52">
        <f t="shared" si="3"/>
        <v>0.44710377565262899</v>
      </c>
      <c r="P7" s="52">
        <f t="shared" si="4"/>
        <v>0.38997909015366067</v>
      </c>
      <c r="Q7" s="52">
        <f t="shared" si="5"/>
        <v>0.38997909015366067</v>
      </c>
      <c r="R7" s="52">
        <f t="shared" si="6"/>
        <v>0.42673280336207792</v>
      </c>
      <c r="S7" s="37" t="s">
        <v>6</v>
      </c>
      <c r="T7" s="1">
        <f t="shared" si="7"/>
        <v>0.38997909015366067</v>
      </c>
      <c r="U7" s="1" t="s">
        <v>6</v>
      </c>
      <c r="V7" s="71">
        <v>0.38997909015366067</v>
      </c>
    </row>
    <row r="8" spans="1:22" ht="15" customHeight="1">
      <c r="A8" s="34" t="s">
        <v>7</v>
      </c>
      <c r="B8" s="50">
        <v>0.20022282902614233</v>
      </c>
      <c r="C8" s="34" t="s">
        <v>7</v>
      </c>
      <c r="D8" s="50">
        <v>0.16050510830534218</v>
      </c>
      <c r="E8" s="34" t="s">
        <v>7</v>
      </c>
      <c r="F8" s="50">
        <v>0.12164718096576532</v>
      </c>
      <c r="G8" s="34" t="s">
        <v>7</v>
      </c>
      <c r="H8" s="50">
        <v>0.15247680483763484</v>
      </c>
      <c r="I8" s="34" t="s">
        <v>7</v>
      </c>
      <c r="J8" s="50">
        <v>0.21559480861331756</v>
      </c>
      <c r="K8" s="26">
        <v>5</v>
      </c>
      <c r="L8" s="52">
        <f t="shared" si="0"/>
        <v>0.21559480861331756</v>
      </c>
      <c r="M8" s="52">
        <f t="shared" si="1"/>
        <v>0.15247680483763484</v>
      </c>
      <c r="N8" s="52">
        <f t="shared" si="2"/>
        <v>0.12164718096576532</v>
      </c>
      <c r="O8" s="52">
        <f t="shared" si="3"/>
        <v>0.16050510830534218</v>
      </c>
      <c r="P8" s="52">
        <f t="shared" si="4"/>
        <v>0.20022282902614233</v>
      </c>
      <c r="Q8" s="52">
        <f t="shared" si="5"/>
        <v>0.20022282902614233</v>
      </c>
      <c r="R8" s="52">
        <f t="shared" si="6"/>
        <v>0.17008934634964043</v>
      </c>
      <c r="S8" s="34" t="s">
        <v>7</v>
      </c>
      <c r="T8" s="1">
        <f t="shared" si="7"/>
        <v>0.20022282902614233</v>
      </c>
      <c r="U8" s="1" t="s">
        <v>7</v>
      </c>
      <c r="V8" s="70">
        <v>0.20022282902614233</v>
      </c>
    </row>
    <row r="9" spans="1:22" ht="15" customHeight="1">
      <c r="A9" s="37" t="s">
        <v>8</v>
      </c>
      <c r="B9" s="51">
        <v>0.34447172228592426</v>
      </c>
      <c r="C9" s="37" t="s">
        <v>8</v>
      </c>
      <c r="D9" s="51">
        <v>0.44404589838623398</v>
      </c>
      <c r="E9" s="37" t="s">
        <v>8</v>
      </c>
      <c r="F9" s="51">
        <v>0.37666630414234453</v>
      </c>
      <c r="G9" s="37" t="s">
        <v>8</v>
      </c>
      <c r="H9" s="51">
        <v>0.41634710956192572</v>
      </c>
      <c r="I9" s="37" t="s">
        <v>8</v>
      </c>
      <c r="J9" s="51">
        <v>0.42077405875626772</v>
      </c>
      <c r="K9" s="39">
        <v>6</v>
      </c>
      <c r="L9" s="52">
        <f t="shared" si="0"/>
        <v>0.42077405875626772</v>
      </c>
      <c r="M9" s="52">
        <f t="shared" si="1"/>
        <v>0.41634710956192572</v>
      </c>
      <c r="N9" s="52">
        <f t="shared" si="2"/>
        <v>0.37666630414234453</v>
      </c>
      <c r="O9" s="52">
        <f t="shared" si="3"/>
        <v>0.44404589838623398</v>
      </c>
      <c r="P9" s="52">
        <f t="shared" si="4"/>
        <v>0.34447172228592426</v>
      </c>
      <c r="Q9" s="52">
        <f t="shared" si="5"/>
        <v>0.34447172228592426</v>
      </c>
      <c r="R9" s="52">
        <f t="shared" si="6"/>
        <v>0.40046101862653927</v>
      </c>
      <c r="S9" s="37" t="s">
        <v>8</v>
      </c>
      <c r="T9" s="1">
        <f t="shared" si="7"/>
        <v>0.34447172228592426</v>
      </c>
      <c r="U9" s="1" t="s">
        <v>8</v>
      </c>
      <c r="V9" s="71">
        <v>0.34447172228592426</v>
      </c>
    </row>
    <row r="10" spans="1:22" ht="15" customHeight="1">
      <c r="A10" s="34" t="s">
        <v>113</v>
      </c>
      <c r="B10" s="50">
        <v>9.4799422241060444E-2</v>
      </c>
      <c r="C10" s="34" t="s">
        <v>113</v>
      </c>
      <c r="D10" s="50">
        <v>0.13480634796534344</v>
      </c>
      <c r="E10" s="34" t="s">
        <v>113</v>
      </c>
      <c r="F10" s="50">
        <v>9.517554629245599E-2</v>
      </c>
      <c r="G10" s="34" t="s">
        <v>113</v>
      </c>
      <c r="H10" s="50">
        <v>0.10924190530881651</v>
      </c>
      <c r="I10" s="34" t="s">
        <v>113</v>
      </c>
      <c r="J10" s="50">
        <v>0.13115229957075292</v>
      </c>
      <c r="K10" s="26">
        <v>7</v>
      </c>
      <c r="L10" s="52">
        <f t="shared" si="0"/>
        <v>0.13115229957075292</v>
      </c>
      <c r="M10" s="52">
        <f t="shared" si="1"/>
        <v>0.10924190530881651</v>
      </c>
      <c r="N10" s="52">
        <f t="shared" si="2"/>
        <v>9.517554629245599E-2</v>
      </c>
      <c r="O10" s="52">
        <f t="shared" si="3"/>
        <v>0.13480634796534344</v>
      </c>
      <c r="P10" s="52">
        <f t="shared" si="4"/>
        <v>9.4799422241060444E-2</v>
      </c>
      <c r="Q10" s="52">
        <f t="shared" si="5"/>
        <v>9.4799422241060444E-2</v>
      </c>
      <c r="R10" s="52">
        <f t="shared" si="6"/>
        <v>0.11303510427568586</v>
      </c>
      <c r="S10" s="34" t="s">
        <v>113</v>
      </c>
      <c r="T10" s="1">
        <f t="shared" si="7"/>
        <v>9.4799422241060444E-2</v>
      </c>
      <c r="U10" s="1" t="s">
        <v>113</v>
      </c>
      <c r="V10" s="70">
        <v>9.4799422241060444E-2</v>
      </c>
    </row>
    <row r="11" spans="1:22" ht="15" customHeight="1">
      <c r="A11" s="37" t="s">
        <v>114</v>
      </c>
      <c r="B11" s="51">
        <v>0.13807489634899164</v>
      </c>
      <c r="C11" s="37" t="s">
        <v>114</v>
      </c>
      <c r="D11" s="51">
        <v>0.20521559008272455</v>
      </c>
      <c r="E11" s="37" t="s">
        <v>114</v>
      </c>
      <c r="F11" s="51">
        <v>0.14544624989389068</v>
      </c>
      <c r="G11" s="37" t="s">
        <v>114</v>
      </c>
      <c r="H11" s="51">
        <v>0.16561449281644403</v>
      </c>
      <c r="I11" s="37" t="s">
        <v>114</v>
      </c>
      <c r="J11" s="51">
        <v>0.21413959328455787</v>
      </c>
      <c r="K11" s="39">
        <v>8</v>
      </c>
      <c r="L11" s="52">
        <f t="shared" si="0"/>
        <v>0.21413959328455787</v>
      </c>
      <c r="M11" s="52">
        <f t="shared" si="1"/>
        <v>0.16561449281644403</v>
      </c>
      <c r="N11" s="52">
        <f t="shared" si="2"/>
        <v>0.14544624989389068</v>
      </c>
      <c r="O11" s="52">
        <f t="shared" si="3"/>
        <v>0.20521559008272455</v>
      </c>
      <c r="P11" s="52">
        <f t="shared" si="4"/>
        <v>0.13807489634899164</v>
      </c>
      <c r="Q11" s="52">
        <f t="shared" si="5"/>
        <v>0.13807489634899164</v>
      </c>
      <c r="R11" s="52">
        <f t="shared" si="6"/>
        <v>0.17369816448532174</v>
      </c>
      <c r="S11" s="37" t="s">
        <v>114</v>
      </c>
      <c r="T11" s="1">
        <f t="shared" si="7"/>
        <v>0.13807489634899164</v>
      </c>
      <c r="U11" s="1" t="s">
        <v>114</v>
      </c>
      <c r="V11" s="71">
        <v>0.13807489634899164</v>
      </c>
    </row>
    <row r="12" spans="1:22" ht="15" customHeight="1">
      <c r="A12" s="34" t="s">
        <v>9</v>
      </c>
      <c r="B12" s="50">
        <v>0.268291087157502</v>
      </c>
      <c r="C12" s="34" t="s">
        <v>9</v>
      </c>
      <c r="D12" s="50">
        <v>0.39917591213772202</v>
      </c>
      <c r="E12" s="34" t="s">
        <v>9</v>
      </c>
      <c r="F12" s="50">
        <v>0.34428633888308746</v>
      </c>
      <c r="G12" s="34" t="s">
        <v>9</v>
      </c>
      <c r="H12" s="50">
        <v>0.49607372913022618</v>
      </c>
      <c r="I12" s="34" t="s">
        <v>9</v>
      </c>
      <c r="J12" s="50">
        <v>0.45388571430129293</v>
      </c>
      <c r="K12" s="26">
        <v>9</v>
      </c>
      <c r="L12" s="52">
        <f t="shared" si="0"/>
        <v>0.45388571430129293</v>
      </c>
      <c r="M12" s="52">
        <f t="shared" si="1"/>
        <v>0.49607372913022618</v>
      </c>
      <c r="N12" s="52">
        <f t="shared" si="2"/>
        <v>0.34428633888308746</v>
      </c>
      <c r="O12" s="52">
        <f t="shared" si="3"/>
        <v>0.39917591213772202</v>
      </c>
      <c r="P12" s="52">
        <f t="shared" si="4"/>
        <v>0.268291087157502</v>
      </c>
      <c r="Q12" s="52">
        <f t="shared" si="5"/>
        <v>0.268291087157502</v>
      </c>
      <c r="R12" s="52">
        <f t="shared" si="6"/>
        <v>0.39234255632196613</v>
      </c>
      <c r="S12" s="34" t="s">
        <v>9</v>
      </c>
      <c r="T12" s="1">
        <f t="shared" si="7"/>
        <v>0.268291087157502</v>
      </c>
      <c r="U12" s="1" t="s">
        <v>9</v>
      </c>
      <c r="V12" s="70">
        <v>0.268291087157502</v>
      </c>
    </row>
    <row r="13" spans="1:22" ht="15" customHeight="1">
      <c r="A13" s="37" t="s">
        <v>10</v>
      </c>
      <c r="B13" s="51">
        <v>0.42780068556958128</v>
      </c>
      <c r="C13" s="37" t="s">
        <v>10</v>
      </c>
      <c r="D13" s="51">
        <v>0.36994299430610572</v>
      </c>
      <c r="E13" s="37" t="s">
        <v>10</v>
      </c>
      <c r="F13" s="51">
        <v>0.42567640584387534</v>
      </c>
      <c r="G13" s="37" t="s">
        <v>10</v>
      </c>
      <c r="H13" s="51">
        <v>0.44513453794725877</v>
      </c>
      <c r="I13" s="37" t="s">
        <v>10</v>
      </c>
      <c r="J13" s="51">
        <v>0.50497996063812267</v>
      </c>
      <c r="K13" s="39">
        <v>10</v>
      </c>
      <c r="L13" s="52">
        <f t="shared" si="0"/>
        <v>0.50497996063812267</v>
      </c>
      <c r="M13" s="52">
        <f t="shared" si="1"/>
        <v>0.44513453794725877</v>
      </c>
      <c r="N13" s="52">
        <f t="shared" si="2"/>
        <v>0.42567640584387534</v>
      </c>
      <c r="O13" s="52">
        <f t="shared" si="3"/>
        <v>0.36994299430610572</v>
      </c>
      <c r="P13" s="52">
        <f t="shared" si="4"/>
        <v>0.42780068556958128</v>
      </c>
      <c r="Q13" s="52">
        <f t="shared" si="5"/>
        <v>0.42780068556958128</v>
      </c>
      <c r="R13" s="52">
        <f t="shared" si="6"/>
        <v>0.43470691686098872</v>
      </c>
      <c r="S13" s="37" t="s">
        <v>10</v>
      </c>
      <c r="T13" s="1">
        <f t="shared" si="7"/>
        <v>0.42780068556958128</v>
      </c>
      <c r="U13" s="1" t="s">
        <v>10</v>
      </c>
      <c r="V13" s="71">
        <v>0.42780068556958128</v>
      </c>
    </row>
    <row r="14" spans="1:22" ht="15" customHeight="1">
      <c r="A14" s="34" t="s">
        <v>11</v>
      </c>
      <c r="B14" s="50">
        <v>0.21087580690601884</v>
      </c>
      <c r="C14" s="34" t="s">
        <v>11</v>
      </c>
      <c r="D14" s="50">
        <v>0.25088805979748174</v>
      </c>
      <c r="E14" s="34" t="s">
        <v>11</v>
      </c>
      <c r="F14" s="50">
        <v>0.21338231820683026</v>
      </c>
      <c r="G14" s="34" t="s">
        <v>11</v>
      </c>
      <c r="H14" s="50">
        <v>0.24653212592929294</v>
      </c>
      <c r="I14" s="34" t="s">
        <v>11</v>
      </c>
      <c r="J14" s="50">
        <v>0.36661478941961945</v>
      </c>
      <c r="K14" s="26">
        <v>11</v>
      </c>
      <c r="L14" s="52">
        <f t="shared" si="0"/>
        <v>0.36661478941961945</v>
      </c>
      <c r="M14" s="52">
        <f t="shared" si="1"/>
        <v>0.24653212592929294</v>
      </c>
      <c r="N14" s="52">
        <f t="shared" si="2"/>
        <v>0.21338231820683026</v>
      </c>
      <c r="O14" s="52">
        <f t="shared" si="3"/>
        <v>0.25088805979748174</v>
      </c>
      <c r="P14" s="52">
        <f t="shared" si="4"/>
        <v>0.21087580690601884</v>
      </c>
      <c r="Q14" s="52">
        <f t="shared" si="5"/>
        <v>0.21087580690601884</v>
      </c>
      <c r="R14" s="52">
        <f t="shared" si="6"/>
        <v>0.25765862005184864</v>
      </c>
      <c r="S14" s="34" t="s">
        <v>11</v>
      </c>
      <c r="T14" s="1">
        <f t="shared" si="7"/>
        <v>0.21087580690601884</v>
      </c>
      <c r="U14" s="1" t="s">
        <v>11</v>
      </c>
      <c r="V14" s="70">
        <v>0.21087580690601884</v>
      </c>
    </row>
    <row r="15" spans="1:22" ht="15" customHeight="1">
      <c r="A15" s="37" t="s">
        <v>115</v>
      </c>
      <c r="B15" s="51">
        <v>0.15333147055109003</v>
      </c>
      <c r="C15" s="37" t="s">
        <v>115</v>
      </c>
      <c r="D15" s="51">
        <v>0.13848937987982354</v>
      </c>
      <c r="E15" s="37" t="s">
        <v>115</v>
      </c>
      <c r="F15" s="51">
        <v>0.14114082960433433</v>
      </c>
      <c r="G15" s="37" t="s">
        <v>115</v>
      </c>
      <c r="H15" s="51">
        <v>0.13076906898682966</v>
      </c>
      <c r="I15" s="37" t="s">
        <v>115</v>
      </c>
      <c r="J15" s="51">
        <v>0.11719213181948261</v>
      </c>
      <c r="K15" s="39">
        <v>12</v>
      </c>
      <c r="L15" s="52">
        <f t="shared" si="0"/>
        <v>0.11719213181948261</v>
      </c>
      <c r="M15" s="52">
        <f t="shared" si="1"/>
        <v>0.13076906898682966</v>
      </c>
      <c r="N15" s="52">
        <f t="shared" si="2"/>
        <v>0.14114082960433433</v>
      </c>
      <c r="O15" s="52">
        <f t="shared" si="3"/>
        <v>0.13848937987982354</v>
      </c>
      <c r="P15" s="52">
        <f t="shared" si="4"/>
        <v>0.15333147055109003</v>
      </c>
      <c r="Q15" s="52">
        <f t="shared" si="5"/>
        <v>0.15333147055109003</v>
      </c>
      <c r="R15" s="52">
        <f t="shared" si="6"/>
        <v>0.13618457616831203</v>
      </c>
      <c r="S15" s="37" t="s">
        <v>115</v>
      </c>
      <c r="T15" s="1">
        <f t="shared" si="7"/>
        <v>0.15333147055109003</v>
      </c>
      <c r="U15" s="1" t="s">
        <v>115</v>
      </c>
      <c r="V15" s="71">
        <v>0.15333147055109003</v>
      </c>
    </row>
    <row r="16" spans="1:22" ht="15" customHeight="1">
      <c r="A16" s="34" t="s">
        <v>12</v>
      </c>
      <c r="B16" s="50">
        <v>0.2692452315278373</v>
      </c>
      <c r="C16" s="34" t="s">
        <v>12</v>
      </c>
      <c r="D16" s="50">
        <v>0.33915356547875902</v>
      </c>
      <c r="E16" s="34" t="s">
        <v>12</v>
      </c>
      <c r="F16" s="50">
        <v>0.26768400610573717</v>
      </c>
      <c r="G16" s="34" t="s">
        <v>12</v>
      </c>
      <c r="H16" s="50">
        <v>0.33457904170852931</v>
      </c>
      <c r="I16" s="34" t="s">
        <v>12</v>
      </c>
      <c r="J16" s="50">
        <v>0.33116794500863467</v>
      </c>
      <c r="K16" s="26">
        <v>13</v>
      </c>
      <c r="L16" s="52">
        <f t="shared" si="0"/>
        <v>0.33116794500863467</v>
      </c>
      <c r="M16" s="52">
        <f t="shared" si="1"/>
        <v>0.33457904170852931</v>
      </c>
      <c r="N16" s="52">
        <f t="shared" si="2"/>
        <v>0.26768400610573717</v>
      </c>
      <c r="O16" s="52">
        <f t="shared" si="3"/>
        <v>0.33915356547875902</v>
      </c>
      <c r="P16" s="52">
        <f t="shared" si="4"/>
        <v>0.2692452315278373</v>
      </c>
      <c r="Q16" s="52">
        <f t="shared" si="5"/>
        <v>0.2692452315278373</v>
      </c>
      <c r="R16" s="52">
        <f t="shared" si="6"/>
        <v>0.3083659579658995</v>
      </c>
      <c r="S16" s="34" t="s">
        <v>12</v>
      </c>
      <c r="T16" s="1">
        <f t="shared" si="7"/>
        <v>0.2692452315278373</v>
      </c>
      <c r="U16" s="1" t="s">
        <v>12</v>
      </c>
      <c r="V16" s="70">
        <v>0.2692452315278373</v>
      </c>
    </row>
    <row r="17" spans="1:22" ht="15" customHeight="1">
      <c r="A17" s="37" t="s">
        <v>13</v>
      </c>
      <c r="B17" s="51">
        <v>0.35656531288173254</v>
      </c>
      <c r="C17" s="37" t="s">
        <v>13</v>
      </c>
      <c r="D17" s="51">
        <v>0.38981760800887677</v>
      </c>
      <c r="E17" s="37" t="s">
        <v>13</v>
      </c>
      <c r="F17" s="51">
        <v>0.33313802939527204</v>
      </c>
      <c r="G17" s="37" t="s">
        <v>13</v>
      </c>
      <c r="H17" s="51">
        <v>0.37261275613200601</v>
      </c>
      <c r="I17" s="37" t="s">
        <v>13</v>
      </c>
      <c r="J17" s="51">
        <v>0.40656739317867702</v>
      </c>
      <c r="K17" s="39">
        <v>14</v>
      </c>
      <c r="L17" s="52">
        <f t="shared" si="0"/>
        <v>0.40656739317867702</v>
      </c>
      <c r="M17" s="52">
        <f t="shared" si="1"/>
        <v>0.37261275613200601</v>
      </c>
      <c r="N17" s="52">
        <f t="shared" si="2"/>
        <v>0.33313802939527204</v>
      </c>
      <c r="O17" s="52">
        <f t="shared" si="3"/>
        <v>0.38981760800887677</v>
      </c>
      <c r="P17" s="52">
        <f t="shared" si="4"/>
        <v>0.35656531288173254</v>
      </c>
      <c r="Q17" s="52">
        <f t="shared" si="5"/>
        <v>0.35656531288173254</v>
      </c>
      <c r="R17" s="52">
        <f t="shared" si="6"/>
        <v>0.37174021991931289</v>
      </c>
      <c r="S17" s="37" t="s">
        <v>13</v>
      </c>
      <c r="T17" s="1">
        <f t="shared" si="7"/>
        <v>0.35656531288173254</v>
      </c>
      <c r="U17" s="1" t="s">
        <v>13</v>
      </c>
      <c r="V17" s="71">
        <v>0.35656531288173254</v>
      </c>
    </row>
    <row r="18" spans="1:22" ht="15" customHeight="1">
      <c r="A18" s="34" t="s">
        <v>14</v>
      </c>
      <c r="B18" s="50">
        <v>0.17999924555806363</v>
      </c>
      <c r="C18" s="34" t="s">
        <v>14</v>
      </c>
      <c r="D18" s="50">
        <v>0.24022161609929163</v>
      </c>
      <c r="E18" s="34" t="s">
        <v>14</v>
      </c>
      <c r="F18" s="50">
        <v>0.20901403359202222</v>
      </c>
      <c r="G18" s="34" t="s">
        <v>14</v>
      </c>
      <c r="H18" s="50">
        <v>0.28069329311186619</v>
      </c>
      <c r="I18" s="34" t="s">
        <v>14</v>
      </c>
      <c r="J18" s="50">
        <v>0.36742474880141313</v>
      </c>
      <c r="K18" s="26">
        <v>15</v>
      </c>
      <c r="L18" s="52">
        <f t="shared" si="0"/>
        <v>0.36742474880141313</v>
      </c>
      <c r="M18" s="52">
        <f t="shared" si="1"/>
        <v>0.28069329311186619</v>
      </c>
      <c r="N18" s="52">
        <f t="shared" si="2"/>
        <v>0.20901403359202222</v>
      </c>
      <c r="O18" s="52">
        <f t="shared" si="3"/>
        <v>0.24022161609929163</v>
      </c>
      <c r="P18" s="52">
        <f t="shared" si="4"/>
        <v>0.17999924555806363</v>
      </c>
      <c r="Q18" s="52">
        <f t="shared" si="5"/>
        <v>0.17999924555806363</v>
      </c>
      <c r="R18" s="52">
        <f t="shared" si="6"/>
        <v>0.25547058743253137</v>
      </c>
      <c r="S18" s="34" t="s">
        <v>14</v>
      </c>
      <c r="T18" s="1">
        <f t="shared" si="7"/>
        <v>0.17999924555806363</v>
      </c>
      <c r="U18" s="1" t="s">
        <v>14</v>
      </c>
      <c r="V18" s="70">
        <v>0.17999924555806363</v>
      </c>
    </row>
    <row r="19" spans="1:22" ht="15" customHeight="1">
      <c r="A19" s="37" t="s">
        <v>15</v>
      </c>
      <c r="B19" s="51">
        <v>0.37729859027203422</v>
      </c>
      <c r="C19" s="37" t="s">
        <v>15</v>
      </c>
      <c r="D19" s="51">
        <v>0.42281082662709396</v>
      </c>
      <c r="E19" s="37" t="s">
        <v>15</v>
      </c>
      <c r="F19" s="51">
        <v>0.38079216478361133</v>
      </c>
      <c r="G19" s="37" t="s">
        <v>15</v>
      </c>
      <c r="H19" s="51">
        <v>0.33785570499794548</v>
      </c>
      <c r="I19" s="37" t="s">
        <v>15</v>
      </c>
      <c r="J19" s="51">
        <v>0.36104012278081721</v>
      </c>
      <c r="K19" s="39">
        <v>16</v>
      </c>
      <c r="L19" s="52">
        <f t="shared" si="0"/>
        <v>0.36104012278081721</v>
      </c>
      <c r="M19" s="52">
        <f t="shared" si="1"/>
        <v>0.33785570499794548</v>
      </c>
      <c r="N19" s="52">
        <f t="shared" si="2"/>
        <v>0.38079216478361133</v>
      </c>
      <c r="O19" s="52">
        <f t="shared" si="3"/>
        <v>0.42281082662709396</v>
      </c>
      <c r="P19" s="52">
        <f t="shared" si="4"/>
        <v>0.37729859027203422</v>
      </c>
      <c r="Q19" s="52">
        <f t="shared" si="5"/>
        <v>0.37729859027203422</v>
      </c>
      <c r="R19" s="52">
        <f t="shared" si="6"/>
        <v>0.37595948189230044</v>
      </c>
      <c r="S19" s="37" t="s">
        <v>15</v>
      </c>
      <c r="T19" s="1">
        <f t="shared" si="7"/>
        <v>0.37729859027203422</v>
      </c>
      <c r="U19" s="1" t="s">
        <v>15</v>
      </c>
      <c r="V19" s="71">
        <v>0.37729859027203422</v>
      </c>
    </row>
    <row r="20" spans="1:22" ht="15" customHeight="1">
      <c r="A20" s="34" t="s">
        <v>16</v>
      </c>
      <c r="B20" s="50">
        <v>0.25764655398468078</v>
      </c>
      <c r="C20" s="34" t="s">
        <v>16</v>
      </c>
      <c r="D20" s="50">
        <v>0.54132308425808484</v>
      </c>
      <c r="E20" s="34" t="s">
        <v>16</v>
      </c>
      <c r="F20" s="50">
        <v>0.33779820888592366</v>
      </c>
      <c r="G20" s="34" t="s">
        <v>16</v>
      </c>
      <c r="H20" s="50">
        <v>0.29561771133064119</v>
      </c>
      <c r="I20" s="34" t="s">
        <v>16</v>
      </c>
      <c r="J20" s="50">
        <v>0.31094935141462832</v>
      </c>
      <c r="K20" s="26">
        <v>17</v>
      </c>
      <c r="L20" s="52">
        <f t="shared" si="0"/>
        <v>0.31094935141462832</v>
      </c>
      <c r="M20" s="52">
        <f t="shared" si="1"/>
        <v>0.29561771133064119</v>
      </c>
      <c r="N20" s="52">
        <f t="shared" si="2"/>
        <v>0.33779820888592366</v>
      </c>
      <c r="O20" s="52">
        <f t="shared" si="3"/>
        <v>0.54132308425808484</v>
      </c>
      <c r="P20" s="52">
        <f t="shared" si="4"/>
        <v>0.25764655398468078</v>
      </c>
      <c r="Q20" s="52">
        <f t="shared" si="5"/>
        <v>0.25764655398468078</v>
      </c>
      <c r="R20" s="52">
        <f t="shared" si="6"/>
        <v>0.34866698197479179</v>
      </c>
      <c r="S20" s="34" t="s">
        <v>16</v>
      </c>
      <c r="T20" s="1">
        <f t="shared" si="7"/>
        <v>0.25764655398468078</v>
      </c>
      <c r="U20" s="1" t="s">
        <v>16</v>
      </c>
      <c r="V20" s="70">
        <v>0.25764655398468078</v>
      </c>
    </row>
    <row r="21" spans="1:22" ht="15" customHeight="1">
      <c r="A21" s="37" t="s">
        <v>17</v>
      </c>
      <c r="B21" s="51">
        <v>0.34191307909595187</v>
      </c>
      <c r="C21" s="37" t="s">
        <v>17</v>
      </c>
      <c r="D21" s="51">
        <v>0.46454005516901026</v>
      </c>
      <c r="E21" s="37" t="s">
        <v>17</v>
      </c>
      <c r="F21" s="51">
        <v>0.35151352388933416</v>
      </c>
      <c r="G21" s="37" t="s">
        <v>17</v>
      </c>
      <c r="H21" s="51">
        <v>0.38582461793221645</v>
      </c>
      <c r="I21" s="37" t="s">
        <v>17</v>
      </c>
      <c r="J21" s="51">
        <v>0.42827338097653445</v>
      </c>
      <c r="K21" s="39">
        <v>18</v>
      </c>
      <c r="L21" s="52">
        <f t="shared" si="0"/>
        <v>0.42827338097653445</v>
      </c>
      <c r="M21" s="52">
        <f t="shared" si="1"/>
        <v>0.38582461793221645</v>
      </c>
      <c r="N21" s="52">
        <f t="shared" si="2"/>
        <v>0.35151352388933416</v>
      </c>
      <c r="O21" s="52">
        <f t="shared" si="3"/>
        <v>0.46454005516901026</v>
      </c>
      <c r="P21" s="52">
        <f t="shared" si="4"/>
        <v>0.34191307909595187</v>
      </c>
      <c r="Q21" s="52">
        <f t="shared" si="5"/>
        <v>0.34191307909595187</v>
      </c>
      <c r="R21" s="52">
        <f t="shared" si="6"/>
        <v>0.39441293141260941</v>
      </c>
      <c r="S21" s="37" t="s">
        <v>17</v>
      </c>
      <c r="T21" s="1">
        <f t="shared" si="7"/>
        <v>0.34191307909595187</v>
      </c>
      <c r="U21" s="1" t="s">
        <v>17</v>
      </c>
      <c r="V21" s="71">
        <v>0.34191307909595187</v>
      </c>
    </row>
    <row r="22" spans="1:22" ht="15" customHeight="1">
      <c r="A22" s="34" t="s">
        <v>18</v>
      </c>
      <c r="B22" s="50">
        <v>0.37082967976448966</v>
      </c>
      <c r="C22" s="34" t="s">
        <v>18</v>
      </c>
      <c r="D22" s="50">
        <v>0.62573889712700925</v>
      </c>
      <c r="E22" s="34" t="s">
        <v>18</v>
      </c>
      <c r="F22" s="50">
        <v>0.31214278640929299</v>
      </c>
      <c r="G22" s="34" t="s">
        <v>18</v>
      </c>
      <c r="H22" s="50">
        <v>0.2168680924321052</v>
      </c>
      <c r="I22" s="34" t="s">
        <v>18</v>
      </c>
      <c r="J22" s="50">
        <v>0.35901138277164013</v>
      </c>
      <c r="K22" s="26">
        <v>19</v>
      </c>
      <c r="L22" s="52">
        <f t="shared" si="0"/>
        <v>0.35901138277164013</v>
      </c>
      <c r="M22" s="52">
        <f t="shared" si="1"/>
        <v>0.2168680924321052</v>
      </c>
      <c r="N22" s="52">
        <f t="shared" si="2"/>
        <v>0.31214278640929299</v>
      </c>
      <c r="O22" s="52">
        <f t="shared" si="3"/>
        <v>0.62573889712700925</v>
      </c>
      <c r="P22" s="52">
        <f t="shared" si="4"/>
        <v>0.37082967976448966</v>
      </c>
      <c r="Q22" s="52">
        <f t="shared" si="5"/>
        <v>0.37082967976448966</v>
      </c>
      <c r="R22" s="52">
        <f t="shared" si="6"/>
        <v>0.37691816770090741</v>
      </c>
      <c r="S22" s="34" t="s">
        <v>18</v>
      </c>
      <c r="T22" s="1">
        <f t="shared" si="7"/>
        <v>0.37082967976448966</v>
      </c>
      <c r="U22" s="1" t="s">
        <v>18</v>
      </c>
      <c r="V22" s="70">
        <v>0.37082967976448966</v>
      </c>
    </row>
    <row r="23" spans="1:22" ht="15" customHeight="1">
      <c r="A23" s="37" t="s">
        <v>19</v>
      </c>
      <c r="B23" s="51">
        <v>0.32555420596281176</v>
      </c>
      <c r="C23" s="37" t="s">
        <v>19</v>
      </c>
      <c r="D23" s="51">
        <v>0.3728982904634659</v>
      </c>
      <c r="E23" s="37" t="s">
        <v>19</v>
      </c>
      <c r="F23" s="51">
        <v>0.35695800723400334</v>
      </c>
      <c r="G23" s="37" t="s">
        <v>19</v>
      </c>
      <c r="H23" s="51">
        <v>0.40335010375566122</v>
      </c>
      <c r="I23" s="37" t="s">
        <v>19</v>
      </c>
      <c r="J23" s="51">
        <v>0.46749265302880233</v>
      </c>
      <c r="K23" s="39">
        <v>20</v>
      </c>
      <c r="L23" s="52">
        <f t="shared" si="0"/>
        <v>0.46749265302880233</v>
      </c>
      <c r="M23" s="52">
        <f t="shared" si="1"/>
        <v>0.40335010375566122</v>
      </c>
      <c r="N23" s="52">
        <f t="shared" si="2"/>
        <v>0.35695800723400334</v>
      </c>
      <c r="O23" s="52">
        <f t="shared" si="3"/>
        <v>0.3728982904634659</v>
      </c>
      <c r="P23" s="52">
        <f t="shared" si="4"/>
        <v>0.32555420596281176</v>
      </c>
      <c r="Q23" s="52">
        <f t="shared" si="5"/>
        <v>0.32555420596281176</v>
      </c>
      <c r="R23" s="52">
        <f t="shared" si="6"/>
        <v>0.38525065208894893</v>
      </c>
      <c r="S23" s="37" t="s">
        <v>19</v>
      </c>
      <c r="T23" s="1">
        <f t="shared" si="7"/>
        <v>0.32555420596281176</v>
      </c>
      <c r="U23" s="1" t="s">
        <v>19</v>
      </c>
      <c r="V23" s="71">
        <v>0.32555420596281176</v>
      </c>
    </row>
    <row r="24" spans="1:22" ht="15" customHeight="1">
      <c r="A24" s="34" t="s">
        <v>20</v>
      </c>
      <c r="B24" s="50">
        <v>0.42001026482361087</v>
      </c>
      <c r="C24" s="34" t="s">
        <v>20</v>
      </c>
      <c r="D24" s="50">
        <v>0.52068880063771672</v>
      </c>
      <c r="E24" s="34" t="s">
        <v>20</v>
      </c>
      <c r="F24" s="50">
        <v>0.50546064573728722</v>
      </c>
      <c r="G24" s="34" t="s">
        <v>20</v>
      </c>
      <c r="H24" s="50">
        <v>0.53997856079917006</v>
      </c>
      <c r="I24" s="34" t="s">
        <v>20</v>
      </c>
      <c r="J24" s="50">
        <v>0.60687038572023377</v>
      </c>
      <c r="K24" s="26">
        <v>21</v>
      </c>
      <c r="L24" s="52">
        <f t="shared" si="0"/>
        <v>0.60687038572023377</v>
      </c>
      <c r="M24" s="52">
        <f t="shared" si="1"/>
        <v>0.53997856079917006</v>
      </c>
      <c r="N24" s="52">
        <f t="shared" si="2"/>
        <v>0.50546064573728722</v>
      </c>
      <c r="O24" s="52">
        <f t="shared" si="3"/>
        <v>0.52068880063771672</v>
      </c>
      <c r="P24" s="52">
        <f t="shared" si="4"/>
        <v>0.42001026482361087</v>
      </c>
      <c r="Q24" s="52">
        <f t="shared" si="5"/>
        <v>0.42001026482361087</v>
      </c>
      <c r="R24" s="52">
        <f t="shared" si="6"/>
        <v>0.51860173154360378</v>
      </c>
      <c r="S24" s="34" t="s">
        <v>20</v>
      </c>
      <c r="T24" s="1">
        <f t="shared" si="7"/>
        <v>0.42001026482361087</v>
      </c>
      <c r="U24" s="1" t="s">
        <v>20</v>
      </c>
      <c r="V24" s="70">
        <v>0.42001026482361087</v>
      </c>
    </row>
    <row r="25" spans="1:22" ht="15" customHeight="1">
      <c r="A25" s="37" t="s">
        <v>21</v>
      </c>
      <c r="B25" s="51">
        <v>0.24382728943656259</v>
      </c>
      <c r="C25" s="37" t="s">
        <v>21</v>
      </c>
      <c r="D25" s="51">
        <v>0.34678547650461783</v>
      </c>
      <c r="E25" s="37" t="s">
        <v>21</v>
      </c>
      <c r="F25" s="51">
        <v>0.27510697363773129</v>
      </c>
      <c r="G25" s="37" t="s">
        <v>21</v>
      </c>
      <c r="H25" s="51">
        <v>0.26969925377114001</v>
      </c>
      <c r="I25" s="37" t="s">
        <v>21</v>
      </c>
      <c r="J25" s="51">
        <v>0.32767109501378566</v>
      </c>
      <c r="K25" s="39">
        <v>22</v>
      </c>
      <c r="L25" s="52">
        <f t="shared" si="0"/>
        <v>0.32767109501378566</v>
      </c>
      <c r="M25" s="52">
        <f t="shared" si="1"/>
        <v>0.26969925377114001</v>
      </c>
      <c r="N25" s="52">
        <f t="shared" si="2"/>
        <v>0.27510697363773129</v>
      </c>
      <c r="O25" s="52">
        <f t="shared" si="3"/>
        <v>0.34678547650461783</v>
      </c>
      <c r="P25" s="52">
        <f t="shared" si="4"/>
        <v>0.24382728943656259</v>
      </c>
      <c r="Q25" s="52">
        <f t="shared" si="5"/>
        <v>0.24382728943656259</v>
      </c>
      <c r="R25" s="52">
        <f t="shared" si="6"/>
        <v>0.29261801767276746</v>
      </c>
      <c r="S25" s="37" t="s">
        <v>21</v>
      </c>
      <c r="T25" s="1">
        <f t="shared" si="7"/>
        <v>0.24382728943656259</v>
      </c>
      <c r="U25" s="1" t="s">
        <v>21</v>
      </c>
      <c r="V25" s="71">
        <v>0.24382728943656259</v>
      </c>
    </row>
    <row r="26" spans="1:22" ht="15" customHeight="1">
      <c r="A26" s="34" t="s">
        <v>23</v>
      </c>
      <c r="B26" s="50">
        <v>0.31399394767761862</v>
      </c>
      <c r="C26" s="34" t="s">
        <v>23</v>
      </c>
      <c r="D26" s="50">
        <v>0.20449326750283858</v>
      </c>
      <c r="E26" s="34" t="s">
        <v>23</v>
      </c>
      <c r="F26" s="50">
        <v>0.17340226500320899</v>
      </c>
      <c r="G26" s="34" t="s">
        <v>23</v>
      </c>
      <c r="H26" s="50">
        <v>0.17874269863593484</v>
      </c>
      <c r="I26" s="34" t="s">
        <v>23</v>
      </c>
      <c r="J26" s="50">
        <v>0.20731265293344658</v>
      </c>
      <c r="K26" s="26">
        <v>23</v>
      </c>
      <c r="L26" s="52">
        <f t="shared" si="0"/>
        <v>0.20731265293344658</v>
      </c>
      <c r="M26" s="52">
        <f t="shared" si="1"/>
        <v>0.17874269863593484</v>
      </c>
      <c r="N26" s="52">
        <f t="shared" si="2"/>
        <v>0.17340226500320899</v>
      </c>
      <c r="O26" s="52">
        <f t="shared" si="3"/>
        <v>0.20449326750283858</v>
      </c>
      <c r="P26" s="52">
        <f t="shared" si="4"/>
        <v>0.31399394767761862</v>
      </c>
      <c r="Q26" s="52">
        <f t="shared" si="5"/>
        <v>0.31399394767761862</v>
      </c>
      <c r="R26" s="52">
        <f t="shared" si="6"/>
        <v>0.21558896635060951</v>
      </c>
      <c r="S26" s="34" t="s">
        <v>23</v>
      </c>
      <c r="T26" s="1">
        <f t="shared" si="7"/>
        <v>0.31399394767761862</v>
      </c>
      <c r="U26" s="1" t="s">
        <v>23</v>
      </c>
      <c r="V26" s="70">
        <v>0.31399394767761862</v>
      </c>
    </row>
    <row r="27" spans="1:22" ht="15" customHeight="1">
      <c r="A27" s="37" t="s">
        <v>24</v>
      </c>
      <c r="B27" s="51">
        <v>0.60301140935421682</v>
      </c>
      <c r="C27" s="37" t="s">
        <v>24</v>
      </c>
      <c r="D27" s="51">
        <v>0.81938818994075813</v>
      </c>
      <c r="E27" s="37" t="s">
        <v>24</v>
      </c>
      <c r="F27" s="51">
        <v>0.63118099353456303</v>
      </c>
      <c r="G27" s="37" t="s">
        <v>24</v>
      </c>
      <c r="H27" s="51">
        <v>0.77878437837720138</v>
      </c>
      <c r="I27" s="37" t="s">
        <v>24</v>
      </c>
      <c r="J27" s="51">
        <v>0.85850425751655246</v>
      </c>
      <c r="K27" s="39">
        <v>24</v>
      </c>
      <c r="L27" s="52">
        <f t="shared" si="0"/>
        <v>0.85850425751655246</v>
      </c>
      <c r="M27" s="52">
        <f t="shared" si="1"/>
        <v>0.77878437837720138</v>
      </c>
      <c r="N27" s="52">
        <f t="shared" si="2"/>
        <v>0.63118099353456303</v>
      </c>
      <c r="O27" s="52">
        <f t="shared" si="3"/>
        <v>0.81938818994075813</v>
      </c>
      <c r="P27" s="52">
        <f t="shared" si="4"/>
        <v>0.60301140935421682</v>
      </c>
      <c r="Q27" s="52">
        <f t="shared" si="5"/>
        <v>0.60301140935421682</v>
      </c>
      <c r="R27" s="52">
        <f t="shared" si="6"/>
        <v>0.73817384574465839</v>
      </c>
      <c r="S27" s="37" t="s">
        <v>24</v>
      </c>
      <c r="T27" s="1">
        <f t="shared" si="7"/>
        <v>0.60301140935421682</v>
      </c>
      <c r="U27" s="1" t="s">
        <v>24</v>
      </c>
      <c r="V27" s="71">
        <v>0.60301140935421682</v>
      </c>
    </row>
    <row r="28" spans="1:22" ht="15" customHeight="1">
      <c r="A28" s="34" t="s">
        <v>25</v>
      </c>
      <c r="B28" s="50">
        <v>0.65247018073623464</v>
      </c>
      <c r="C28" s="34" t="s">
        <v>25</v>
      </c>
      <c r="D28" s="50">
        <v>0.74872218787302125</v>
      </c>
      <c r="E28" s="34" t="s">
        <v>25</v>
      </c>
      <c r="F28" s="50">
        <v>0.59113659238356564</v>
      </c>
      <c r="G28" s="34" t="s">
        <v>25</v>
      </c>
      <c r="H28" s="50">
        <v>0.68499538491572809</v>
      </c>
      <c r="I28" s="34" t="s">
        <v>25</v>
      </c>
      <c r="J28" s="50">
        <v>0.66263836449648128</v>
      </c>
      <c r="K28" s="26">
        <v>25</v>
      </c>
      <c r="L28" s="52">
        <f t="shared" si="0"/>
        <v>0.66263836449648128</v>
      </c>
      <c r="M28" s="52">
        <f t="shared" si="1"/>
        <v>0.68499538491572809</v>
      </c>
      <c r="N28" s="52">
        <f t="shared" si="2"/>
        <v>0.59113659238356564</v>
      </c>
      <c r="O28" s="52">
        <f t="shared" si="3"/>
        <v>0.74872218787302125</v>
      </c>
      <c r="P28" s="52">
        <f t="shared" si="4"/>
        <v>0.65247018073623464</v>
      </c>
      <c r="Q28" s="52">
        <f t="shared" si="5"/>
        <v>0.65247018073623464</v>
      </c>
      <c r="R28" s="52">
        <f t="shared" si="6"/>
        <v>0.66799254208100611</v>
      </c>
      <c r="S28" s="34" t="s">
        <v>25</v>
      </c>
      <c r="T28" s="1">
        <f t="shared" si="7"/>
        <v>0.65247018073623464</v>
      </c>
      <c r="U28" s="1" t="s">
        <v>25</v>
      </c>
      <c r="V28" s="70">
        <v>0.65247018073623464</v>
      </c>
    </row>
    <row r="29" spans="1:22" ht="15" customHeight="1">
      <c r="A29" s="37" t="s">
        <v>27</v>
      </c>
      <c r="B29" s="51">
        <v>0.30731291592226528</v>
      </c>
      <c r="C29" s="37" t="s">
        <v>27</v>
      </c>
      <c r="D29" s="51">
        <v>0.38833771858871596</v>
      </c>
      <c r="E29" s="37" t="s">
        <v>27</v>
      </c>
      <c r="F29" s="51">
        <v>0.3882266105892434</v>
      </c>
      <c r="G29" s="37" t="s">
        <v>27</v>
      </c>
      <c r="H29" s="51">
        <v>0.4102936933623762</v>
      </c>
      <c r="I29" s="37" t="s">
        <v>27</v>
      </c>
      <c r="J29" s="51">
        <v>0.50578025829063611</v>
      </c>
      <c r="K29" s="39">
        <v>26</v>
      </c>
      <c r="L29" s="52">
        <f t="shared" si="0"/>
        <v>0.50578025829063611</v>
      </c>
      <c r="M29" s="52">
        <f t="shared" si="1"/>
        <v>0.4102936933623762</v>
      </c>
      <c r="N29" s="52">
        <f t="shared" si="2"/>
        <v>0.3882266105892434</v>
      </c>
      <c r="O29" s="52">
        <f t="shared" si="3"/>
        <v>0.38833771858871596</v>
      </c>
      <c r="P29" s="52">
        <f t="shared" si="4"/>
        <v>0.30731291592226528</v>
      </c>
      <c r="Q29" s="52">
        <f t="shared" si="5"/>
        <v>0.30731291592226528</v>
      </c>
      <c r="R29" s="52">
        <f t="shared" si="6"/>
        <v>0.39999023935064743</v>
      </c>
      <c r="S29" s="37" t="s">
        <v>27</v>
      </c>
      <c r="T29" s="1">
        <f t="shared" si="7"/>
        <v>0.30731291592226528</v>
      </c>
      <c r="U29" s="1" t="s">
        <v>27</v>
      </c>
      <c r="V29" s="71">
        <v>0.30731291592226528</v>
      </c>
    </row>
    <row r="30" spans="1:22" ht="15" customHeight="1">
      <c r="A30" s="34" t="s">
        <v>29</v>
      </c>
      <c r="B30" s="50">
        <v>0.49114593999886241</v>
      </c>
      <c r="C30" s="34" t="s">
        <v>29</v>
      </c>
      <c r="D30" s="50">
        <v>0.57225175672413497</v>
      </c>
      <c r="E30" s="34" t="s">
        <v>29</v>
      </c>
      <c r="F30" s="50">
        <v>0.45982162016412415</v>
      </c>
      <c r="G30" s="34" t="s">
        <v>29</v>
      </c>
      <c r="H30" s="50">
        <v>0.58421063096670234</v>
      </c>
      <c r="I30" s="34" t="s">
        <v>29</v>
      </c>
      <c r="J30" s="50">
        <v>0.56032487187300761</v>
      </c>
      <c r="K30" s="26">
        <v>27</v>
      </c>
      <c r="L30" s="52">
        <f t="shared" si="0"/>
        <v>0.56032487187300761</v>
      </c>
      <c r="M30" s="52">
        <f t="shared" si="1"/>
        <v>0.58421063096670234</v>
      </c>
      <c r="N30" s="52">
        <f t="shared" si="2"/>
        <v>0.45982162016412415</v>
      </c>
      <c r="O30" s="52">
        <f t="shared" si="3"/>
        <v>0.57225175672413497</v>
      </c>
      <c r="P30" s="52">
        <f t="shared" si="4"/>
        <v>0.49114593999886241</v>
      </c>
      <c r="Q30" s="52">
        <f t="shared" si="5"/>
        <v>0.49114593999886241</v>
      </c>
      <c r="R30" s="52">
        <f t="shared" si="6"/>
        <v>0.53355096394536627</v>
      </c>
      <c r="S30" s="34" t="s">
        <v>29</v>
      </c>
      <c r="T30" s="1">
        <f t="shared" si="7"/>
        <v>0.49114593999886241</v>
      </c>
      <c r="U30" s="1" t="s">
        <v>29</v>
      </c>
      <c r="V30" s="70">
        <v>0.49114593999886241</v>
      </c>
    </row>
    <row r="31" spans="1:22" ht="15" customHeight="1">
      <c r="A31" s="37" t="s">
        <v>30</v>
      </c>
      <c r="B31" s="51">
        <v>0.58277420180994288</v>
      </c>
      <c r="C31" s="37" t="s">
        <v>30</v>
      </c>
      <c r="D31" s="51">
        <v>0.65718318092134287</v>
      </c>
      <c r="E31" s="37" t="s">
        <v>30</v>
      </c>
      <c r="F31" s="51">
        <v>0.56204898773148892</v>
      </c>
      <c r="G31" s="37" t="s">
        <v>30</v>
      </c>
      <c r="H31" s="51">
        <v>0.55350806547914555</v>
      </c>
      <c r="I31" s="37" t="s">
        <v>30</v>
      </c>
      <c r="J31" s="51">
        <v>0.53810835027530524</v>
      </c>
      <c r="K31" s="39">
        <v>28</v>
      </c>
      <c r="L31" s="52">
        <f t="shared" si="0"/>
        <v>0.53810835027530524</v>
      </c>
      <c r="M31" s="52">
        <f t="shared" si="1"/>
        <v>0.55350806547914555</v>
      </c>
      <c r="N31" s="52">
        <f t="shared" si="2"/>
        <v>0.56204898773148892</v>
      </c>
      <c r="O31" s="52">
        <f t="shared" si="3"/>
        <v>0.65718318092134287</v>
      </c>
      <c r="P31" s="52">
        <f t="shared" si="4"/>
        <v>0.58277420180994288</v>
      </c>
      <c r="Q31" s="52">
        <f t="shared" si="5"/>
        <v>0.58277420180994288</v>
      </c>
      <c r="R31" s="52">
        <f t="shared" si="6"/>
        <v>0.57872455724344507</v>
      </c>
      <c r="S31" s="37" t="s">
        <v>30</v>
      </c>
      <c r="T31" s="1">
        <f t="shared" si="7"/>
        <v>0.58277420180994288</v>
      </c>
      <c r="U31" s="1" t="s">
        <v>30</v>
      </c>
      <c r="V31" s="71">
        <v>0.58277420180994288</v>
      </c>
    </row>
    <row r="32" spans="1:22" ht="15" customHeight="1">
      <c r="A32" s="34" t="s">
        <v>31</v>
      </c>
      <c r="B32" s="50">
        <v>0.40711390429306782</v>
      </c>
      <c r="C32" s="34" t="s">
        <v>31</v>
      </c>
      <c r="D32" s="50">
        <v>0.5251018871847708</v>
      </c>
      <c r="E32" s="34" t="s">
        <v>31</v>
      </c>
      <c r="F32" s="50">
        <v>0.41620674601000635</v>
      </c>
      <c r="G32" s="34" t="s">
        <v>31</v>
      </c>
      <c r="H32" s="50">
        <v>0.4967597458641928</v>
      </c>
      <c r="I32" s="34" t="s">
        <v>31</v>
      </c>
      <c r="J32" s="50">
        <v>0.60278598483413792</v>
      </c>
      <c r="K32" s="26">
        <v>29</v>
      </c>
      <c r="L32" s="52">
        <f t="shared" si="0"/>
        <v>0.60278598483413792</v>
      </c>
      <c r="M32" s="52">
        <f t="shared" si="1"/>
        <v>0.4967597458641928</v>
      </c>
      <c r="N32" s="52">
        <f t="shared" si="2"/>
        <v>0.41620674601000635</v>
      </c>
      <c r="O32" s="52">
        <f t="shared" si="3"/>
        <v>0.5251018871847708</v>
      </c>
      <c r="P32" s="52">
        <f t="shared" si="4"/>
        <v>0.40711390429306782</v>
      </c>
      <c r="Q32" s="52">
        <f t="shared" si="5"/>
        <v>0.40711390429306782</v>
      </c>
      <c r="R32" s="52">
        <f t="shared" si="6"/>
        <v>0.48959365363723517</v>
      </c>
      <c r="S32" s="34" t="s">
        <v>31</v>
      </c>
      <c r="T32" s="1">
        <f t="shared" si="7"/>
        <v>0.40711390429306782</v>
      </c>
      <c r="U32" s="1" t="s">
        <v>31</v>
      </c>
      <c r="V32" s="70">
        <v>0.40711390429306782</v>
      </c>
    </row>
    <row r="33" spans="1:22" ht="15" customHeight="1">
      <c r="A33" s="37" t="s">
        <v>33</v>
      </c>
      <c r="B33" s="51">
        <v>0.2994714410114368</v>
      </c>
      <c r="C33" s="37" t="s">
        <v>33</v>
      </c>
      <c r="D33" s="51">
        <v>0.41064081298180144</v>
      </c>
      <c r="E33" s="37" t="s">
        <v>33</v>
      </c>
      <c r="F33" s="51">
        <v>0.33596719251781432</v>
      </c>
      <c r="G33" s="37" t="s">
        <v>33</v>
      </c>
      <c r="H33" s="51">
        <v>0.40422216303422293</v>
      </c>
      <c r="I33" s="37" t="s">
        <v>33</v>
      </c>
      <c r="J33" s="51">
        <v>0.37809114402194399</v>
      </c>
      <c r="K33" s="39">
        <v>30</v>
      </c>
      <c r="L33" s="52">
        <f t="shared" si="0"/>
        <v>0.37809114402194399</v>
      </c>
      <c r="M33" s="52">
        <f t="shared" si="1"/>
        <v>0.40422216303422293</v>
      </c>
      <c r="N33" s="52">
        <f t="shared" si="2"/>
        <v>0.33596719251781432</v>
      </c>
      <c r="O33" s="52">
        <f t="shared" si="3"/>
        <v>0.41064081298180144</v>
      </c>
      <c r="P33" s="52">
        <f t="shared" si="4"/>
        <v>0.2994714410114368</v>
      </c>
      <c r="Q33" s="52">
        <f t="shared" si="5"/>
        <v>0.2994714410114368</v>
      </c>
      <c r="R33" s="52">
        <f t="shared" si="6"/>
        <v>0.36567855071344385</v>
      </c>
      <c r="S33" s="37" t="s">
        <v>33</v>
      </c>
      <c r="T33" s="1">
        <f t="shared" si="7"/>
        <v>0.2994714410114368</v>
      </c>
      <c r="U33" s="1" t="s">
        <v>33</v>
      </c>
      <c r="V33" s="71">
        <v>0.2994714410114368</v>
      </c>
    </row>
    <row r="34" spans="1:22" ht="15" customHeight="1">
      <c r="A34" s="34" t="s">
        <v>35</v>
      </c>
      <c r="B34" s="50">
        <v>0.47241811391493832</v>
      </c>
      <c r="C34" s="34" t="s">
        <v>35</v>
      </c>
      <c r="D34" s="50">
        <v>0.41286785274165744</v>
      </c>
      <c r="E34" s="34" t="s">
        <v>35</v>
      </c>
      <c r="F34" s="50">
        <v>0.34368391185642178</v>
      </c>
      <c r="G34" s="34" t="s">
        <v>35</v>
      </c>
      <c r="H34" s="50">
        <v>0.48799793591746204</v>
      </c>
      <c r="I34" s="34" t="s">
        <v>35</v>
      </c>
      <c r="J34" s="50">
        <v>0.46037206934678848</v>
      </c>
      <c r="K34" s="26">
        <v>31</v>
      </c>
      <c r="L34" s="52">
        <f t="shared" si="0"/>
        <v>0.46037206934678848</v>
      </c>
      <c r="M34" s="52">
        <f t="shared" si="1"/>
        <v>0.48799793591746204</v>
      </c>
      <c r="N34" s="52">
        <f t="shared" si="2"/>
        <v>0.34368391185642178</v>
      </c>
      <c r="O34" s="52">
        <f t="shared" si="3"/>
        <v>0.41286785274165744</v>
      </c>
      <c r="P34" s="52">
        <f t="shared" si="4"/>
        <v>0.47241811391493832</v>
      </c>
      <c r="Q34" s="52">
        <f t="shared" si="5"/>
        <v>0.47241811391493832</v>
      </c>
      <c r="R34" s="52">
        <f t="shared" si="6"/>
        <v>0.43546797675545362</v>
      </c>
      <c r="S34" s="34" t="s">
        <v>35</v>
      </c>
      <c r="T34" s="1">
        <f t="shared" si="7"/>
        <v>0.47241811391493832</v>
      </c>
      <c r="U34" s="1" t="s">
        <v>35</v>
      </c>
      <c r="V34" s="70">
        <v>0.47241811391493832</v>
      </c>
    </row>
    <row r="35" spans="1:22" ht="15" customHeight="1">
      <c r="A35" s="37" t="s">
        <v>36</v>
      </c>
      <c r="B35" s="51">
        <v>0.37075315167260708</v>
      </c>
      <c r="C35" s="37" t="s">
        <v>36</v>
      </c>
      <c r="D35" s="51">
        <v>0.48955889837965999</v>
      </c>
      <c r="E35" s="37" t="s">
        <v>36</v>
      </c>
      <c r="F35" s="51">
        <v>0.41919875503724013</v>
      </c>
      <c r="G35" s="37" t="s">
        <v>36</v>
      </c>
      <c r="H35" s="51">
        <v>0.47431682987493662</v>
      </c>
      <c r="I35" s="37" t="s">
        <v>36</v>
      </c>
      <c r="J35" s="51">
        <v>0.46908578682463031</v>
      </c>
      <c r="K35" s="39">
        <v>32</v>
      </c>
      <c r="L35" s="52">
        <f t="shared" si="0"/>
        <v>0.46908578682463031</v>
      </c>
      <c r="M35" s="52">
        <f t="shared" si="1"/>
        <v>0.47431682987493662</v>
      </c>
      <c r="N35" s="52">
        <f t="shared" si="2"/>
        <v>0.41919875503724013</v>
      </c>
      <c r="O35" s="52">
        <f t="shared" si="3"/>
        <v>0.48955889837965999</v>
      </c>
      <c r="P35" s="52">
        <f t="shared" si="4"/>
        <v>0.37075315167260708</v>
      </c>
      <c r="Q35" s="52">
        <f t="shared" si="5"/>
        <v>0.37075315167260708</v>
      </c>
      <c r="R35" s="52">
        <f t="shared" si="6"/>
        <v>0.44458268435781478</v>
      </c>
      <c r="S35" s="37" t="s">
        <v>36</v>
      </c>
      <c r="T35" s="1">
        <f t="shared" si="7"/>
        <v>0.37075315167260708</v>
      </c>
      <c r="U35" s="1" t="s">
        <v>36</v>
      </c>
      <c r="V35" s="71">
        <v>0.37075315167260708</v>
      </c>
    </row>
    <row r="36" spans="1:22" ht="15" customHeight="1">
      <c r="A36" s="34" t="s">
        <v>37</v>
      </c>
      <c r="B36" s="50">
        <v>0.2020402498297279</v>
      </c>
      <c r="C36" s="34" t="s">
        <v>37</v>
      </c>
      <c r="D36" s="50">
        <v>0.27665022132882533</v>
      </c>
      <c r="E36" s="34" t="s">
        <v>37</v>
      </c>
      <c r="F36" s="50">
        <v>0.2601794897363674</v>
      </c>
      <c r="G36" s="34" t="s">
        <v>37</v>
      </c>
      <c r="H36" s="50">
        <v>0.28063110685946474</v>
      </c>
      <c r="I36" s="34" t="s">
        <v>37</v>
      </c>
      <c r="J36" s="50">
        <v>0.26231747277885525</v>
      </c>
      <c r="K36" s="26">
        <v>33</v>
      </c>
      <c r="L36" s="52">
        <f t="shared" si="0"/>
        <v>0.26231747277885525</v>
      </c>
      <c r="M36" s="52">
        <f t="shared" si="1"/>
        <v>0.28063110685946474</v>
      </c>
      <c r="N36" s="52">
        <f t="shared" si="2"/>
        <v>0.2601794897363674</v>
      </c>
      <c r="O36" s="52">
        <f t="shared" si="3"/>
        <v>0.27665022132882533</v>
      </c>
      <c r="P36" s="52">
        <f t="shared" si="4"/>
        <v>0.2020402498297279</v>
      </c>
      <c r="Q36" s="52">
        <f t="shared" si="5"/>
        <v>0.2020402498297279</v>
      </c>
      <c r="R36" s="52">
        <f t="shared" si="6"/>
        <v>0.25636370810664816</v>
      </c>
      <c r="S36" s="34" t="s">
        <v>37</v>
      </c>
      <c r="T36" s="1">
        <f t="shared" si="7"/>
        <v>0.2020402498297279</v>
      </c>
      <c r="U36" s="1" t="s">
        <v>37</v>
      </c>
      <c r="V36" s="70">
        <v>0.2020402498297279</v>
      </c>
    </row>
    <row r="37" spans="1:22" ht="15" customHeight="1">
      <c r="A37" s="37" t="s">
        <v>116</v>
      </c>
      <c r="B37" s="51">
        <v>0.11315303848530779</v>
      </c>
      <c r="C37" s="37" t="s">
        <v>116</v>
      </c>
      <c r="D37" s="51">
        <v>3.9923161864052079E-2</v>
      </c>
      <c r="E37" s="37" t="s">
        <v>116</v>
      </c>
      <c r="F37" s="51">
        <v>3.1468431245693915E-2</v>
      </c>
      <c r="G37" s="37" t="s">
        <v>116</v>
      </c>
      <c r="H37" s="51">
        <v>3.2029041615116334E-2</v>
      </c>
      <c r="I37" s="37" t="s">
        <v>116</v>
      </c>
      <c r="J37" s="51">
        <v>3.7357145774131864E-2</v>
      </c>
      <c r="K37" s="39">
        <v>34</v>
      </c>
      <c r="L37" s="52">
        <f t="shared" si="0"/>
        <v>3.7357145774131864E-2</v>
      </c>
      <c r="M37" s="52">
        <f t="shared" si="1"/>
        <v>3.2029041615116334E-2</v>
      </c>
      <c r="N37" s="52">
        <f t="shared" si="2"/>
        <v>3.1468431245693915E-2</v>
      </c>
      <c r="O37" s="52">
        <f t="shared" si="3"/>
        <v>3.9923161864052079E-2</v>
      </c>
      <c r="P37" s="52">
        <f t="shared" si="4"/>
        <v>0.11315303848530779</v>
      </c>
      <c r="Q37" s="52">
        <f t="shared" si="5"/>
        <v>0.11315303848530779</v>
      </c>
      <c r="R37" s="52">
        <f t="shared" si="6"/>
        <v>5.0786163796860392E-2</v>
      </c>
      <c r="S37" s="37" t="s">
        <v>116</v>
      </c>
      <c r="T37" s="1">
        <f t="shared" si="7"/>
        <v>0.11315303848530779</v>
      </c>
      <c r="U37" s="1" t="s">
        <v>116</v>
      </c>
      <c r="V37" s="71">
        <v>0.11315303848530779</v>
      </c>
    </row>
    <row r="38" spans="1:22" ht="15" customHeight="1">
      <c r="A38" s="34" t="s">
        <v>38</v>
      </c>
      <c r="B38" s="50">
        <v>0.20679986827143329</v>
      </c>
      <c r="C38" s="34" t="s">
        <v>38</v>
      </c>
      <c r="D38" s="50">
        <v>0.31677854270704575</v>
      </c>
      <c r="E38" s="34" t="s">
        <v>38</v>
      </c>
      <c r="F38" s="50">
        <v>0.24599362434295063</v>
      </c>
      <c r="G38" s="34" t="s">
        <v>38</v>
      </c>
      <c r="H38" s="50">
        <v>0.30524419775994366</v>
      </c>
      <c r="I38" s="34" t="s">
        <v>38</v>
      </c>
      <c r="J38" s="50">
        <v>0.33232088410843014</v>
      </c>
      <c r="K38" s="26">
        <v>35</v>
      </c>
      <c r="L38" s="52">
        <f t="shared" si="0"/>
        <v>0.33232088410843014</v>
      </c>
      <c r="M38" s="52">
        <f t="shared" si="1"/>
        <v>0.30524419775994366</v>
      </c>
      <c r="N38" s="52">
        <f t="shared" si="2"/>
        <v>0.24599362434295063</v>
      </c>
      <c r="O38" s="52">
        <f t="shared" si="3"/>
        <v>0.31677854270704575</v>
      </c>
      <c r="P38" s="52">
        <f t="shared" si="4"/>
        <v>0.20679986827143329</v>
      </c>
      <c r="Q38" s="52">
        <f t="shared" si="5"/>
        <v>0.20679986827143329</v>
      </c>
      <c r="R38" s="52">
        <f t="shared" si="6"/>
        <v>0.28142742343796068</v>
      </c>
      <c r="S38" s="34" t="s">
        <v>38</v>
      </c>
      <c r="T38" s="1">
        <f t="shared" si="7"/>
        <v>0.20679986827143329</v>
      </c>
      <c r="U38" s="1" t="s">
        <v>38</v>
      </c>
      <c r="V38" s="70">
        <v>0.20679986827143329</v>
      </c>
    </row>
    <row r="39" spans="1:22" ht="15" customHeight="1">
      <c r="A39" s="37" t="s">
        <v>39</v>
      </c>
      <c r="B39" s="51">
        <v>0.31147568082437538</v>
      </c>
      <c r="C39" s="37" t="s">
        <v>39</v>
      </c>
      <c r="D39" s="51">
        <v>0.40543128405765511</v>
      </c>
      <c r="E39" s="37" t="s">
        <v>39</v>
      </c>
      <c r="F39" s="51">
        <v>0.38845022916059341</v>
      </c>
      <c r="G39" s="37" t="s">
        <v>39</v>
      </c>
      <c r="H39" s="51">
        <v>0.43767167620997832</v>
      </c>
      <c r="I39" s="37" t="s">
        <v>39</v>
      </c>
      <c r="J39" s="51">
        <v>0.30633054566380225</v>
      </c>
      <c r="K39" s="39">
        <v>36</v>
      </c>
      <c r="L39" s="52">
        <f t="shared" si="0"/>
        <v>0.30633054566380225</v>
      </c>
      <c r="M39" s="52">
        <f t="shared" si="1"/>
        <v>0.43767167620997832</v>
      </c>
      <c r="N39" s="52">
        <f t="shared" si="2"/>
        <v>0.38845022916059341</v>
      </c>
      <c r="O39" s="52">
        <f t="shared" si="3"/>
        <v>0.40543128405765511</v>
      </c>
      <c r="P39" s="52">
        <f t="shared" si="4"/>
        <v>0.31147568082437538</v>
      </c>
      <c r="Q39" s="52">
        <f t="shared" si="5"/>
        <v>0.31147568082437538</v>
      </c>
      <c r="R39" s="52">
        <f t="shared" si="6"/>
        <v>0.36987188318328085</v>
      </c>
      <c r="S39" s="37" t="s">
        <v>39</v>
      </c>
      <c r="T39" s="1">
        <f t="shared" si="7"/>
        <v>0.31147568082437538</v>
      </c>
      <c r="U39" s="1" t="s">
        <v>39</v>
      </c>
      <c r="V39" s="71">
        <v>0.31147568082437538</v>
      </c>
    </row>
    <row r="40" spans="1:22" ht="15" customHeight="1">
      <c r="A40" s="34" t="s">
        <v>40</v>
      </c>
      <c r="B40" s="50">
        <v>0.32205406673612624</v>
      </c>
      <c r="C40" s="34" t="s">
        <v>40</v>
      </c>
      <c r="D40" s="50">
        <v>0.40269323386075506</v>
      </c>
      <c r="E40" s="34" t="s">
        <v>40</v>
      </c>
      <c r="F40" s="50">
        <v>0.3347404222629235</v>
      </c>
      <c r="G40" s="34" t="s">
        <v>40</v>
      </c>
      <c r="H40" s="50">
        <v>0.34174305070063926</v>
      </c>
      <c r="I40" s="34" t="s">
        <v>40</v>
      </c>
      <c r="J40" s="50">
        <v>0.43015226750343571</v>
      </c>
      <c r="K40" s="26">
        <v>37</v>
      </c>
      <c r="L40" s="52">
        <f t="shared" si="0"/>
        <v>0.43015226750343571</v>
      </c>
      <c r="M40" s="52">
        <f t="shared" si="1"/>
        <v>0.34174305070063926</v>
      </c>
      <c r="N40" s="52">
        <f t="shared" si="2"/>
        <v>0.3347404222629235</v>
      </c>
      <c r="O40" s="52">
        <f t="shared" si="3"/>
        <v>0.40269323386075506</v>
      </c>
      <c r="P40" s="52">
        <f t="shared" si="4"/>
        <v>0.32205406673612624</v>
      </c>
      <c r="Q40" s="52">
        <f t="shared" si="5"/>
        <v>0.32205406673612624</v>
      </c>
      <c r="R40" s="52">
        <f t="shared" si="6"/>
        <v>0.36627660821277597</v>
      </c>
      <c r="S40" s="34" t="s">
        <v>40</v>
      </c>
      <c r="T40" s="1">
        <f t="shared" si="7"/>
        <v>0.32205406673612624</v>
      </c>
      <c r="U40" s="1" t="s">
        <v>40</v>
      </c>
      <c r="V40" s="70">
        <v>0.32205406673612624</v>
      </c>
    </row>
    <row r="41" spans="1:22" ht="15" customHeight="1">
      <c r="A41" s="37" t="s">
        <v>107</v>
      </c>
      <c r="B41" s="51">
        <v>0.39158877955197491</v>
      </c>
      <c r="C41" s="37" t="s">
        <v>107</v>
      </c>
      <c r="D41" s="51">
        <v>0.30824916469848118</v>
      </c>
      <c r="E41" s="37" t="s">
        <v>107</v>
      </c>
      <c r="F41" s="51">
        <v>0.17875263004069089</v>
      </c>
      <c r="G41" s="37" t="s">
        <v>107</v>
      </c>
      <c r="H41" s="51">
        <v>0.27249168585652866</v>
      </c>
      <c r="I41" s="37" t="s">
        <v>107</v>
      </c>
      <c r="J41" s="51">
        <v>0.25765396715865857</v>
      </c>
      <c r="K41" s="39">
        <v>38</v>
      </c>
      <c r="L41" s="52">
        <f t="shared" si="0"/>
        <v>0.25765396715865857</v>
      </c>
      <c r="M41" s="52">
        <f t="shared" si="1"/>
        <v>0.27249168585652866</v>
      </c>
      <c r="N41" s="52">
        <f t="shared" si="2"/>
        <v>0.17875263004069089</v>
      </c>
      <c r="O41" s="52">
        <f t="shared" si="3"/>
        <v>0.30824916469848118</v>
      </c>
      <c r="P41" s="52">
        <f t="shared" si="4"/>
        <v>0.39158877955197491</v>
      </c>
      <c r="Q41" s="52">
        <f t="shared" si="5"/>
        <v>0.39158877955197491</v>
      </c>
      <c r="R41" s="52">
        <f t="shared" si="6"/>
        <v>0.28174724546126689</v>
      </c>
      <c r="S41" s="37" t="s">
        <v>107</v>
      </c>
      <c r="T41" s="1">
        <f t="shared" si="7"/>
        <v>0.39158877955197491</v>
      </c>
      <c r="U41" s="1" t="s">
        <v>107</v>
      </c>
      <c r="V41" s="71">
        <v>0.39158877955197491</v>
      </c>
    </row>
    <row r="42" spans="1:22" ht="15" customHeight="1">
      <c r="A42" s="34" t="s">
        <v>41</v>
      </c>
      <c r="B42" s="50">
        <v>0.50553113560828156</v>
      </c>
      <c r="C42" s="34" t="s">
        <v>41</v>
      </c>
      <c r="D42" s="50">
        <v>0.57277695515323801</v>
      </c>
      <c r="E42" s="34" t="s">
        <v>41</v>
      </c>
      <c r="F42" s="50">
        <v>0.48103758648111111</v>
      </c>
      <c r="G42" s="34" t="s">
        <v>41</v>
      </c>
      <c r="H42" s="50">
        <v>0.52150586781661412</v>
      </c>
      <c r="I42" s="34" t="s">
        <v>41</v>
      </c>
      <c r="J42" s="50">
        <v>0.55860966732379935</v>
      </c>
      <c r="K42" s="26">
        <v>39</v>
      </c>
      <c r="L42" s="52">
        <f t="shared" si="0"/>
        <v>0.55860966732379935</v>
      </c>
      <c r="M42" s="52">
        <f t="shared" si="1"/>
        <v>0.52150586781661412</v>
      </c>
      <c r="N42" s="52">
        <f t="shared" si="2"/>
        <v>0.48103758648111111</v>
      </c>
      <c r="O42" s="52">
        <f t="shared" si="3"/>
        <v>0.57277695515323801</v>
      </c>
      <c r="P42" s="52">
        <f t="shared" si="4"/>
        <v>0.50553113560828156</v>
      </c>
      <c r="Q42" s="52">
        <f t="shared" si="5"/>
        <v>0.50553113560828156</v>
      </c>
      <c r="R42" s="52">
        <f t="shared" si="6"/>
        <v>0.52789224247660882</v>
      </c>
      <c r="S42" s="34" t="s">
        <v>41</v>
      </c>
      <c r="T42" s="1">
        <f t="shared" si="7"/>
        <v>0.50553113560828156</v>
      </c>
      <c r="U42" s="1" t="s">
        <v>41</v>
      </c>
      <c r="V42" s="70">
        <v>0.50553113560828156</v>
      </c>
    </row>
    <row r="43" spans="1:22" ht="15" customHeight="1">
      <c r="A43" s="37" t="s">
        <v>42</v>
      </c>
      <c r="B43" s="51">
        <v>0.38150646292781093</v>
      </c>
      <c r="C43" s="37" t="s">
        <v>42</v>
      </c>
      <c r="D43" s="51">
        <v>0.46182655353207336</v>
      </c>
      <c r="E43" s="37" t="s">
        <v>42</v>
      </c>
      <c r="F43" s="51">
        <v>0.38074130906623749</v>
      </c>
      <c r="G43" s="37" t="s">
        <v>42</v>
      </c>
      <c r="H43" s="51">
        <v>0.42416005916690852</v>
      </c>
      <c r="I43" s="37" t="s">
        <v>42</v>
      </c>
      <c r="J43" s="51">
        <v>0.37063877228379771</v>
      </c>
      <c r="K43" s="39">
        <v>40</v>
      </c>
      <c r="L43" s="52">
        <f t="shared" si="0"/>
        <v>0.37063877228379771</v>
      </c>
      <c r="M43" s="52">
        <f t="shared" si="1"/>
        <v>0.42416005916690852</v>
      </c>
      <c r="N43" s="52">
        <f t="shared" si="2"/>
        <v>0.38074130906623749</v>
      </c>
      <c r="O43" s="52">
        <f t="shared" si="3"/>
        <v>0.46182655353207336</v>
      </c>
      <c r="P43" s="52">
        <f t="shared" si="4"/>
        <v>0.38150646292781093</v>
      </c>
      <c r="Q43" s="52">
        <f t="shared" si="5"/>
        <v>0.38150646292781093</v>
      </c>
      <c r="R43" s="52">
        <f t="shared" si="6"/>
        <v>0.40377463139536562</v>
      </c>
      <c r="S43" s="37" t="s">
        <v>42</v>
      </c>
      <c r="T43" s="1">
        <f t="shared" si="7"/>
        <v>0.38150646292781093</v>
      </c>
      <c r="U43" s="1" t="s">
        <v>42</v>
      </c>
      <c r="V43" s="71">
        <v>0.38150646292781093</v>
      </c>
    </row>
    <row r="44" spans="1:22" ht="15" customHeight="1">
      <c r="A44" s="34" t="s">
        <v>44</v>
      </c>
      <c r="B44" s="50">
        <v>0.46851979442238906</v>
      </c>
      <c r="C44" s="34" t="s">
        <v>44</v>
      </c>
      <c r="D44" s="50">
        <v>0.49286446305878973</v>
      </c>
      <c r="E44" s="34" t="s">
        <v>44</v>
      </c>
      <c r="F44" s="50">
        <v>0.4360997559435012</v>
      </c>
      <c r="G44" s="34" t="s">
        <v>44</v>
      </c>
      <c r="H44" s="50">
        <v>0.51543977472734503</v>
      </c>
      <c r="I44" s="34" t="s">
        <v>44</v>
      </c>
      <c r="J44" s="50">
        <v>0.59001468775620181</v>
      </c>
      <c r="K44" s="26">
        <v>41</v>
      </c>
      <c r="L44" s="52">
        <f t="shared" si="0"/>
        <v>0.59001468775620181</v>
      </c>
      <c r="M44" s="52">
        <f t="shared" si="1"/>
        <v>0.51543977472734503</v>
      </c>
      <c r="N44" s="52">
        <f t="shared" si="2"/>
        <v>0.4360997559435012</v>
      </c>
      <c r="O44" s="52">
        <f t="shared" si="3"/>
        <v>0.49286446305878973</v>
      </c>
      <c r="P44" s="52">
        <f t="shared" si="4"/>
        <v>0.46851979442238906</v>
      </c>
      <c r="Q44" s="52">
        <f t="shared" si="5"/>
        <v>0.46851979442238906</v>
      </c>
      <c r="R44" s="52">
        <f t="shared" si="6"/>
        <v>0.50058769518164536</v>
      </c>
      <c r="S44" s="34" t="s">
        <v>44</v>
      </c>
      <c r="T44" s="1">
        <f t="shared" si="7"/>
        <v>0.46851979442238906</v>
      </c>
      <c r="U44" s="1" t="s">
        <v>44</v>
      </c>
      <c r="V44" s="70">
        <v>0.46851979442238906</v>
      </c>
    </row>
    <row r="45" spans="1:22" ht="15" customHeight="1">
      <c r="A45" s="37" t="s">
        <v>45</v>
      </c>
      <c r="B45" s="51">
        <v>0.2405058698962643</v>
      </c>
      <c r="C45" s="37" t="s">
        <v>45</v>
      </c>
      <c r="D45" s="51">
        <v>0.32243800221419988</v>
      </c>
      <c r="E45" s="37" t="s">
        <v>45</v>
      </c>
      <c r="F45" s="51">
        <v>0.20632869453107333</v>
      </c>
      <c r="G45" s="37" t="s">
        <v>45</v>
      </c>
      <c r="H45" s="51">
        <v>0.26243827253626745</v>
      </c>
      <c r="I45" s="37" t="s">
        <v>45</v>
      </c>
      <c r="J45" s="51">
        <v>0.33768482245849152</v>
      </c>
      <c r="K45" s="39">
        <v>42</v>
      </c>
      <c r="L45" s="52">
        <f t="shared" si="0"/>
        <v>0.33768482245849152</v>
      </c>
      <c r="M45" s="52">
        <f t="shared" si="1"/>
        <v>0.26243827253626745</v>
      </c>
      <c r="N45" s="52">
        <f t="shared" si="2"/>
        <v>0.20632869453107333</v>
      </c>
      <c r="O45" s="52">
        <f t="shared" si="3"/>
        <v>0.32243800221419988</v>
      </c>
      <c r="P45" s="52">
        <f t="shared" si="4"/>
        <v>0.2405058698962643</v>
      </c>
      <c r="Q45" s="52">
        <f t="shared" si="5"/>
        <v>0.2405058698962643</v>
      </c>
      <c r="R45" s="52">
        <f t="shared" si="6"/>
        <v>0.2738791323272593</v>
      </c>
      <c r="S45" s="37" t="s">
        <v>45</v>
      </c>
      <c r="T45" s="1">
        <f t="shared" si="7"/>
        <v>0.2405058698962643</v>
      </c>
      <c r="U45" s="1" t="s">
        <v>45</v>
      </c>
      <c r="V45" s="71">
        <v>0.2405058698962643</v>
      </c>
    </row>
    <row r="46" spans="1:22" ht="15" customHeight="1">
      <c r="A46" s="34" t="s">
        <v>46</v>
      </c>
      <c r="B46" s="50">
        <v>0.28352831726519639</v>
      </c>
      <c r="C46" s="34" t="s">
        <v>46</v>
      </c>
      <c r="D46" s="50">
        <v>0.22455788472385788</v>
      </c>
      <c r="E46" s="34" t="s">
        <v>46</v>
      </c>
      <c r="F46" s="50">
        <v>0.1702278270637918</v>
      </c>
      <c r="G46" s="34" t="s">
        <v>46</v>
      </c>
      <c r="H46" s="50">
        <v>0.18799478637933259</v>
      </c>
      <c r="I46" s="34" t="s">
        <v>46</v>
      </c>
      <c r="J46" s="50">
        <v>0.24911307360150373</v>
      </c>
      <c r="K46" s="26">
        <v>43</v>
      </c>
      <c r="L46" s="52">
        <f t="shared" si="0"/>
        <v>0.24911307360150373</v>
      </c>
      <c r="M46" s="52">
        <f t="shared" si="1"/>
        <v>0.18799478637933259</v>
      </c>
      <c r="N46" s="52">
        <f t="shared" si="2"/>
        <v>0.1702278270637918</v>
      </c>
      <c r="O46" s="52">
        <f t="shared" si="3"/>
        <v>0.22455788472385788</v>
      </c>
      <c r="P46" s="52">
        <f t="shared" si="4"/>
        <v>0.28352831726519639</v>
      </c>
      <c r="Q46" s="52">
        <f t="shared" si="5"/>
        <v>0.28352831726519639</v>
      </c>
      <c r="R46" s="52">
        <f t="shared" si="6"/>
        <v>0.22308437780673648</v>
      </c>
      <c r="S46" s="34" t="s">
        <v>46</v>
      </c>
      <c r="T46" s="1">
        <f t="shared" si="7"/>
        <v>0.28352831726519639</v>
      </c>
      <c r="U46" s="1" t="s">
        <v>46</v>
      </c>
      <c r="V46" s="70">
        <v>0.28352831726519639</v>
      </c>
    </row>
    <row r="47" spans="1:22" ht="15" customHeight="1">
      <c r="A47" s="37" t="s">
        <v>47</v>
      </c>
      <c r="B47" s="51">
        <v>0.24549737496178409</v>
      </c>
      <c r="C47" s="37" t="s">
        <v>47</v>
      </c>
      <c r="D47" s="51">
        <v>0.32768364739705985</v>
      </c>
      <c r="E47" s="37" t="s">
        <v>47</v>
      </c>
      <c r="F47" s="51">
        <v>0.25615251551978102</v>
      </c>
      <c r="G47" s="37" t="s">
        <v>47</v>
      </c>
      <c r="H47" s="51">
        <v>0.30374375205885951</v>
      </c>
      <c r="I47" s="37" t="s">
        <v>47</v>
      </c>
      <c r="J47" s="51">
        <v>0.32338454713385095</v>
      </c>
      <c r="K47" s="39">
        <v>44</v>
      </c>
      <c r="L47" s="52">
        <f t="shared" si="0"/>
        <v>0.32338454713385095</v>
      </c>
      <c r="M47" s="52">
        <f t="shared" si="1"/>
        <v>0.30374375205885951</v>
      </c>
      <c r="N47" s="52">
        <f t="shared" si="2"/>
        <v>0.25615251551978102</v>
      </c>
      <c r="O47" s="52">
        <f t="shared" si="3"/>
        <v>0.32768364739705985</v>
      </c>
      <c r="P47" s="52">
        <f t="shared" si="4"/>
        <v>0.24549737496178409</v>
      </c>
      <c r="Q47" s="52">
        <f t="shared" si="5"/>
        <v>0.24549737496178409</v>
      </c>
      <c r="R47" s="52">
        <f t="shared" si="6"/>
        <v>0.29129236741426712</v>
      </c>
      <c r="S47" s="37" t="s">
        <v>47</v>
      </c>
      <c r="T47" s="1">
        <f t="shared" si="7"/>
        <v>0.24549737496178409</v>
      </c>
      <c r="U47" s="1" t="s">
        <v>47</v>
      </c>
      <c r="V47" s="71">
        <v>0.24549737496178409</v>
      </c>
    </row>
    <row r="48" spans="1:22" ht="15" customHeight="1">
      <c r="A48" s="34" t="s">
        <v>49</v>
      </c>
      <c r="B48" s="50">
        <v>0.47132323360581829</v>
      </c>
      <c r="C48" s="34" t="s">
        <v>49</v>
      </c>
      <c r="D48" s="50">
        <v>0.46659845734841982</v>
      </c>
      <c r="E48" s="34" t="s">
        <v>49</v>
      </c>
      <c r="F48" s="50">
        <v>0.42145843998407967</v>
      </c>
      <c r="G48" s="34" t="s">
        <v>49</v>
      </c>
      <c r="H48" s="50">
        <v>0.51810025068271159</v>
      </c>
      <c r="I48" s="34" t="s">
        <v>49</v>
      </c>
      <c r="J48" s="50">
        <v>0.51968276711017247</v>
      </c>
      <c r="K48" s="26">
        <v>45</v>
      </c>
      <c r="L48" s="52">
        <f t="shared" si="0"/>
        <v>0.51968276711017247</v>
      </c>
      <c r="M48" s="52">
        <f t="shared" si="1"/>
        <v>0.51810025068271159</v>
      </c>
      <c r="N48" s="52">
        <f t="shared" si="2"/>
        <v>0.42145843998407967</v>
      </c>
      <c r="O48" s="52">
        <f t="shared" si="3"/>
        <v>0.46659845734841982</v>
      </c>
      <c r="P48" s="52">
        <f t="shared" si="4"/>
        <v>0.47132323360581829</v>
      </c>
      <c r="Q48" s="52">
        <f t="shared" si="5"/>
        <v>0.47132323360581829</v>
      </c>
      <c r="R48" s="52">
        <f t="shared" si="6"/>
        <v>0.4794326297462404</v>
      </c>
      <c r="S48" s="34" t="s">
        <v>49</v>
      </c>
      <c r="T48" s="1">
        <f t="shared" si="7"/>
        <v>0.47132323360581829</v>
      </c>
      <c r="U48" s="1" t="s">
        <v>49</v>
      </c>
      <c r="V48" s="70">
        <v>0.47132323360581829</v>
      </c>
    </row>
    <row r="49" spans="1:22" ht="15" customHeight="1">
      <c r="A49" s="37" t="s">
        <v>50</v>
      </c>
      <c r="B49" s="51">
        <v>0.3326666629981207</v>
      </c>
      <c r="C49" s="37" t="s">
        <v>50</v>
      </c>
      <c r="D49" s="51">
        <v>0.35848027992450915</v>
      </c>
      <c r="E49" s="37" t="s">
        <v>50</v>
      </c>
      <c r="F49" s="51">
        <v>0.30563961933247386</v>
      </c>
      <c r="G49" s="37" t="s">
        <v>50</v>
      </c>
      <c r="H49" s="51">
        <v>0.35375847147298722</v>
      </c>
      <c r="I49" s="37" t="s">
        <v>50</v>
      </c>
      <c r="J49" s="51">
        <v>0.37793020608950112</v>
      </c>
      <c r="K49" s="39">
        <v>46</v>
      </c>
      <c r="L49" s="52">
        <f t="shared" si="0"/>
        <v>0.37793020608950112</v>
      </c>
      <c r="M49" s="52">
        <f t="shared" si="1"/>
        <v>0.35375847147298722</v>
      </c>
      <c r="N49" s="52">
        <f t="shared" si="2"/>
        <v>0.30563961933247386</v>
      </c>
      <c r="O49" s="52">
        <f t="shared" si="3"/>
        <v>0.35848027992450915</v>
      </c>
      <c r="P49" s="52">
        <f t="shared" si="4"/>
        <v>0.3326666629981207</v>
      </c>
      <c r="Q49" s="52">
        <f t="shared" si="5"/>
        <v>0.3326666629981207</v>
      </c>
      <c r="R49" s="52">
        <f t="shared" si="6"/>
        <v>0.34569504796351846</v>
      </c>
      <c r="S49" s="37" t="s">
        <v>50</v>
      </c>
      <c r="T49" s="1">
        <f t="shared" si="7"/>
        <v>0.3326666629981207</v>
      </c>
      <c r="U49" s="1" t="s">
        <v>50</v>
      </c>
      <c r="V49" s="71">
        <v>0.3326666629981207</v>
      </c>
    </row>
    <row r="50" spans="1:22" ht="15" customHeight="1">
      <c r="A50" s="34" t="s">
        <v>51</v>
      </c>
      <c r="B50" s="50">
        <v>0.18460153131809215</v>
      </c>
      <c r="C50" s="34" t="s">
        <v>51</v>
      </c>
      <c r="D50" s="50">
        <v>0.27100190272738178</v>
      </c>
      <c r="E50" s="34" t="s">
        <v>51</v>
      </c>
      <c r="F50" s="50">
        <v>0.22093910987460821</v>
      </c>
      <c r="G50" s="34" t="s">
        <v>51</v>
      </c>
      <c r="H50" s="50">
        <v>0.23760359106204915</v>
      </c>
      <c r="I50" s="34" t="s">
        <v>51</v>
      </c>
      <c r="J50" s="50">
        <v>0.24960139417347457</v>
      </c>
      <c r="K50" s="26">
        <v>47</v>
      </c>
      <c r="L50" s="52">
        <f t="shared" si="0"/>
        <v>0.24960139417347457</v>
      </c>
      <c r="M50" s="52">
        <f t="shared" si="1"/>
        <v>0.23760359106204915</v>
      </c>
      <c r="N50" s="52">
        <f t="shared" si="2"/>
        <v>0.22093910987460821</v>
      </c>
      <c r="O50" s="52">
        <f t="shared" si="3"/>
        <v>0.27100190272738178</v>
      </c>
      <c r="P50" s="52">
        <f t="shared" si="4"/>
        <v>0.18460153131809215</v>
      </c>
      <c r="Q50" s="52">
        <f t="shared" si="5"/>
        <v>0.18460153131809215</v>
      </c>
      <c r="R50" s="52">
        <f t="shared" si="6"/>
        <v>0.23274950583112117</v>
      </c>
      <c r="S50" s="34" t="s">
        <v>51</v>
      </c>
      <c r="T50" s="1">
        <f t="shared" si="7"/>
        <v>0.18460153131809215</v>
      </c>
      <c r="U50" s="1" t="s">
        <v>51</v>
      </c>
      <c r="V50" s="70">
        <v>0.18460153131809215</v>
      </c>
    </row>
    <row r="51" spans="1:22" ht="15" customHeight="1">
      <c r="A51" s="37" t="s">
        <v>52</v>
      </c>
      <c r="B51" s="51">
        <v>0.17047331563332604</v>
      </c>
      <c r="C51" s="37" t="s">
        <v>52</v>
      </c>
      <c r="D51" s="51">
        <v>0.24073960727757307</v>
      </c>
      <c r="E51" s="37" t="s">
        <v>52</v>
      </c>
      <c r="F51" s="51">
        <v>0.16567159808817233</v>
      </c>
      <c r="G51" s="37" t="s">
        <v>52</v>
      </c>
      <c r="H51" s="51">
        <v>0.20242076749328572</v>
      </c>
      <c r="I51" s="37" t="s">
        <v>52</v>
      </c>
      <c r="J51" s="51">
        <v>0.20481276511511648</v>
      </c>
      <c r="K51" s="39">
        <v>48</v>
      </c>
      <c r="L51" s="52">
        <f t="shared" si="0"/>
        <v>0.20481276511511648</v>
      </c>
      <c r="M51" s="52">
        <f t="shared" si="1"/>
        <v>0.20242076749328572</v>
      </c>
      <c r="N51" s="52">
        <f t="shared" si="2"/>
        <v>0.16567159808817233</v>
      </c>
      <c r="O51" s="52">
        <f t="shared" si="3"/>
        <v>0.24073960727757307</v>
      </c>
      <c r="P51" s="52">
        <f t="shared" si="4"/>
        <v>0.17047331563332604</v>
      </c>
      <c r="Q51" s="52">
        <f t="shared" si="5"/>
        <v>0.17047331563332604</v>
      </c>
      <c r="R51" s="52">
        <f t="shared" si="6"/>
        <v>0.19682361072149474</v>
      </c>
      <c r="S51" s="37" t="s">
        <v>52</v>
      </c>
      <c r="T51" s="1">
        <f t="shared" si="7"/>
        <v>0.17047331563332604</v>
      </c>
      <c r="U51" s="1" t="s">
        <v>52</v>
      </c>
      <c r="V51" s="71">
        <v>0.17047331563332604</v>
      </c>
    </row>
    <row r="52" spans="1:22" ht="15" customHeight="1">
      <c r="A52" s="34" t="s">
        <v>53</v>
      </c>
      <c r="B52" s="50">
        <v>0.20090838852281126</v>
      </c>
      <c r="C52" s="34" t="s">
        <v>53</v>
      </c>
      <c r="D52" s="50">
        <v>0.27582987566948852</v>
      </c>
      <c r="E52" s="34" t="s">
        <v>53</v>
      </c>
      <c r="F52" s="50">
        <v>0.19578794184020845</v>
      </c>
      <c r="G52" s="34" t="s">
        <v>53</v>
      </c>
      <c r="H52" s="50">
        <v>0.25257557058315389</v>
      </c>
      <c r="I52" s="34" t="s">
        <v>53</v>
      </c>
      <c r="J52" s="50">
        <v>0.2784509608307692</v>
      </c>
      <c r="K52" s="26">
        <v>49</v>
      </c>
      <c r="L52" s="52">
        <f t="shared" si="0"/>
        <v>0.2784509608307692</v>
      </c>
      <c r="M52" s="52">
        <f t="shared" si="1"/>
        <v>0.25257557058315389</v>
      </c>
      <c r="N52" s="52">
        <f t="shared" si="2"/>
        <v>0.19578794184020845</v>
      </c>
      <c r="O52" s="52">
        <f t="shared" si="3"/>
        <v>0.27582987566948852</v>
      </c>
      <c r="P52" s="52">
        <f t="shared" si="4"/>
        <v>0.20090838852281126</v>
      </c>
      <c r="Q52" s="52">
        <f t="shared" si="5"/>
        <v>0.20090838852281126</v>
      </c>
      <c r="R52" s="52">
        <f t="shared" si="6"/>
        <v>0.24071054748928628</v>
      </c>
      <c r="S52" s="34" t="s">
        <v>53</v>
      </c>
      <c r="T52" s="1">
        <f t="shared" si="7"/>
        <v>0.20090838852281126</v>
      </c>
      <c r="U52" s="1" t="s">
        <v>53</v>
      </c>
      <c r="V52" s="70">
        <v>0.20090838852281126</v>
      </c>
    </row>
    <row r="53" spans="1:22" ht="15" customHeight="1">
      <c r="A53" s="37" t="s">
        <v>54</v>
      </c>
      <c r="B53" s="51">
        <v>0.24525899617367689</v>
      </c>
      <c r="C53" s="37" t="s">
        <v>54</v>
      </c>
      <c r="D53" s="51">
        <v>0.29100224174281125</v>
      </c>
      <c r="E53" s="37" t="s">
        <v>54</v>
      </c>
      <c r="F53" s="51">
        <v>0.21544800985737078</v>
      </c>
      <c r="G53" s="37" t="s">
        <v>54</v>
      </c>
      <c r="H53" s="51">
        <v>0.21815081157972357</v>
      </c>
      <c r="I53" s="37" t="s">
        <v>54</v>
      </c>
      <c r="J53" s="51">
        <v>0.24269913818576874</v>
      </c>
      <c r="K53" s="39">
        <v>50</v>
      </c>
      <c r="L53" s="52">
        <f t="shared" si="0"/>
        <v>0.24269913818576874</v>
      </c>
      <c r="M53" s="52">
        <f t="shared" si="1"/>
        <v>0.21815081157972357</v>
      </c>
      <c r="N53" s="52">
        <f t="shared" si="2"/>
        <v>0.21544800985737078</v>
      </c>
      <c r="O53" s="52">
        <f t="shared" si="3"/>
        <v>0.29100224174281125</v>
      </c>
      <c r="P53" s="52">
        <f t="shared" si="4"/>
        <v>0.24525899617367689</v>
      </c>
      <c r="Q53" s="52">
        <f t="shared" si="5"/>
        <v>0.24525899617367689</v>
      </c>
      <c r="R53" s="52">
        <f t="shared" si="6"/>
        <v>0.24251183950787025</v>
      </c>
      <c r="S53" s="37" t="s">
        <v>54</v>
      </c>
      <c r="T53" s="1">
        <f t="shared" si="7"/>
        <v>0.24525899617367689</v>
      </c>
      <c r="U53" s="1" t="s">
        <v>54</v>
      </c>
      <c r="V53" s="71">
        <v>0.24525899617367689</v>
      </c>
    </row>
    <row r="54" spans="1:22" ht="15" customHeight="1">
      <c r="A54" s="34" t="s">
        <v>56</v>
      </c>
      <c r="B54" s="50">
        <v>0.28639359324842867</v>
      </c>
      <c r="C54" s="34" t="s">
        <v>56</v>
      </c>
      <c r="D54" s="50">
        <v>0.36189061072242595</v>
      </c>
      <c r="E54" s="34" t="s">
        <v>56</v>
      </c>
      <c r="F54" s="50">
        <v>0.31861537918789073</v>
      </c>
      <c r="G54" s="34" t="s">
        <v>56</v>
      </c>
      <c r="H54" s="50">
        <v>0.36294350780606799</v>
      </c>
      <c r="I54" s="34" t="s">
        <v>56</v>
      </c>
      <c r="J54" s="50">
        <v>0.38516848185987868</v>
      </c>
      <c r="K54" s="26">
        <v>51</v>
      </c>
      <c r="L54" s="52">
        <f t="shared" si="0"/>
        <v>0.38516848185987868</v>
      </c>
      <c r="M54" s="52">
        <f t="shared" si="1"/>
        <v>0.36294350780606799</v>
      </c>
      <c r="N54" s="52">
        <f t="shared" si="2"/>
        <v>0.31861537918789073</v>
      </c>
      <c r="O54" s="52">
        <f t="shared" si="3"/>
        <v>0.36189061072242595</v>
      </c>
      <c r="P54" s="52">
        <f t="shared" si="4"/>
        <v>0.28639359324842867</v>
      </c>
      <c r="Q54" s="52">
        <f t="shared" si="5"/>
        <v>0.28639359324842867</v>
      </c>
      <c r="R54" s="52">
        <f t="shared" si="6"/>
        <v>0.34300231456493846</v>
      </c>
      <c r="S54" s="34" t="s">
        <v>56</v>
      </c>
      <c r="T54" s="1">
        <f t="shared" si="7"/>
        <v>0.28639359324842867</v>
      </c>
      <c r="U54" s="1" t="s">
        <v>56</v>
      </c>
      <c r="V54" s="70">
        <v>0.28639359324842867</v>
      </c>
    </row>
    <row r="55" spans="1:22" ht="15" customHeight="1">
      <c r="A55" s="37" t="s">
        <v>57</v>
      </c>
      <c r="B55" s="51">
        <v>0.58182828426616995</v>
      </c>
      <c r="C55" s="37" t="s">
        <v>57</v>
      </c>
      <c r="D55" s="51">
        <v>0.63261645510003994</v>
      </c>
      <c r="E55" s="37" t="s">
        <v>57</v>
      </c>
      <c r="F55" s="51">
        <v>0.51183363934169268</v>
      </c>
      <c r="G55" s="37" t="s">
        <v>57</v>
      </c>
      <c r="H55" s="51">
        <v>0.4938406997040658</v>
      </c>
      <c r="I55" s="37" t="s">
        <v>57</v>
      </c>
      <c r="J55" s="51">
        <v>0.49710830645208859</v>
      </c>
      <c r="K55" s="39">
        <v>52</v>
      </c>
      <c r="L55" s="52">
        <f t="shared" si="0"/>
        <v>0.49710830645208859</v>
      </c>
      <c r="M55" s="52">
        <f t="shared" si="1"/>
        <v>0.4938406997040658</v>
      </c>
      <c r="N55" s="52">
        <f t="shared" si="2"/>
        <v>0.51183363934169268</v>
      </c>
      <c r="O55" s="52">
        <f t="shared" si="3"/>
        <v>0.63261645510003994</v>
      </c>
      <c r="P55" s="52">
        <f t="shared" si="4"/>
        <v>0.58182828426616995</v>
      </c>
      <c r="Q55" s="52">
        <f t="shared" si="5"/>
        <v>0.58182828426616995</v>
      </c>
      <c r="R55" s="52">
        <f t="shared" si="6"/>
        <v>0.54344547697281143</v>
      </c>
      <c r="S55" s="37" t="s">
        <v>57</v>
      </c>
      <c r="T55" s="1">
        <f t="shared" si="7"/>
        <v>0.58182828426616995</v>
      </c>
      <c r="U55" s="1" t="s">
        <v>57</v>
      </c>
      <c r="V55" s="71">
        <v>0.58182828426616995</v>
      </c>
    </row>
    <row r="56" spans="1:22" ht="15" customHeight="1">
      <c r="A56" s="34" t="s">
        <v>58</v>
      </c>
      <c r="B56" s="50">
        <v>0.27941862587481558</v>
      </c>
      <c r="C56" s="34" t="s">
        <v>58</v>
      </c>
      <c r="D56" s="50">
        <v>0.33028913475618976</v>
      </c>
      <c r="E56" s="34" t="s">
        <v>58</v>
      </c>
      <c r="F56" s="50">
        <v>0.22226831864065669</v>
      </c>
      <c r="G56" s="34" t="s">
        <v>58</v>
      </c>
      <c r="H56" s="50">
        <v>0.26207324888947042</v>
      </c>
      <c r="I56" s="34" t="s">
        <v>58</v>
      </c>
      <c r="J56" s="50">
        <v>0.33121418066413666</v>
      </c>
      <c r="K56" s="26">
        <v>53</v>
      </c>
      <c r="L56" s="52">
        <f t="shared" si="0"/>
        <v>0.33121418066413666</v>
      </c>
      <c r="M56" s="52">
        <f t="shared" si="1"/>
        <v>0.26207324888947042</v>
      </c>
      <c r="N56" s="52">
        <f t="shared" si="2"/>
        <v>0.22226831864065669</v>
      </c>
      <c r="O56" s="52">
        <f t="shared" si="3"/>
        <v>0.33028913475618976</v>
      </c>
      <c r="P56" s="52">
        <f t="shared" si="4"/>
        <v>0.27941862587481558</v>
      </c>
      <c r="Q56" s="52">
        <f t="shared" si="5"/>
        <v>0.27941862587481558</v>
      </c>
      <c r="R56" s="52">
        <f t="shared" si="6"/>
        <v>0.28505270176505382</v>
      </c>
      <c r="S56" s="34" t="s">
        <v>58</v>
      </c>
      <c r="T56" s="1">
        <f t="shared" si="7"/>
        <v>0.27941862587481558</v>
      </c>
      <c r="U56" s="1" t="s">
        <v>58</v>
      </c>
      <c r="V56" s="70">
        <v>0.27941862587481558</v>
      </c>
    </row>
    <row r="57" spans="1:22" ht="15" customHeight="1">
      <c r="A57" s="37" t="s">
        <v>59</v>
      </c>
      <c r="B57" s="51">
        <v>0.1557243130845532</v>
      </c>
      <c r="C57" s="37" t="s">
        <v>59</v>
      </c>
      <c r="D57" s="51">
        <v>0.17641862560917632</v>
      </c>
      <c r="E57" s="37" t="s">
        <v>59</v>
      </c>
      <c r="F57" s="51">
        <v>0.39722537225494103</v>
      </c>
      <c r="G57" s="37" t="s">
        <v>59</v>
      </c>
      <c r="H57" s="51">
        <v>0.43246738898567222</v>
      </c>
      <c r="I57" s="37" t="s">
        <v>59</v>
      </c>
      <c r="J57" s="51">
        <v>0.30299134522645127</v>
      </c>
      <c r="K57" s="39">
        <v>54</v>
      </c>
      <c r="L57" s="52">
        <f t="shared" si="0"/>
        <v>0.30299134522645127</v>
      </c>
      <c r="M57" s="52">
        <f t="shared" si="1"/>
        <v>0.43246738898567222</v>
      </c>
      <c r="N57" s="52">
        <f t="shared" si="2"/>
        <v>0.39722537225494103</v>
      </c>
      <c r="O57" s="52">
        <f t="shared" si="3"/>
        <v>0.17641862560917632</v>
      </c>
      <c r="P57" s="52">
        <f t="shared" si="4"/>
        <v>0.1557243130845532</v>
      </c>
      <c r="Q57" s="52">
        <f t="shared" si="5"/>
        <v>0.1557243130845532</v>
      </c>
      <c r="R57" s="52">
        <f t="shared" si="6"/>
        <v>0.29296540903215879</v>
      </c>
      <c r="S57" s="37" t="s">
        <v>59</v>
      </c>
      <c r="T57" s="1">
        <f t="shared" si="7"/>
        <v>0.1557243130845532</v>
      </c>
      <c r="U57" s="1" t="s">
        <v>59</v>
      </c>
      <c r="V57" s="71">
        <v>0.1557243130845532</v>
      </c>
    </row>
    <row r="58" spans="1:22" ht="15" customHeight="1">
      <c r="A58" s="34" t="s">
        <v>60</v>
      </c>
      <c r="B58" s="50">
        <v>0.41645210390464643</v>
      </c>
      <c r="C58" s="34" t="s">
        <v>60</v>
      </c>
      <c r="D58" s="50">
        <v>0.55831043841705152</v>
      </c>
      <c r="E58" s="34" t="s">
        <v>60</v>
      </c>
      <c r="F58" s="50">
        <v>0.51343885464489469</v>
      </c>
      <c r="G58" s="34" t="s">
        <v>60</v>
      </c>
      <c r="H58" s="50">
        <v>0.44335529410717173</v>
      </c>
      <c r="I58" s="34" t="s">
        <v>60</v>
      </c>
      <c r="J58" s="50">
        <v>0.48811494738828148</v>
      </c>
      <c r="K58" s="26">
        <v>55</v>
      </c>
      <c r="L58" s="52">
        <f t="shared" si="0"/>
        <v>0.48811494738828148</v>
      </c>
      <c r="M58" s="52">
        <f t="shared" si="1"/>
        <v>0.44335529410717173</v>
      </c>
      <c r="N58" s="52">
        <f t="shared" si="2"/>
        <v>0.51343885464489469</v>
      </c>
      <c r="O58" s="52">
        <f t="shared" si="3"/>
        <v>0.55831043841705152</v>
      </c>
      <c r="P58" s="52">
        <f t="shared" si="4"/>
        <v>0.41645210390464643</v>
      </c>
      <c r="Q58" s="52">
        <f t="shared" si="5"/>
        <v>0.41645210390464643</v>
      </c>
      <c r="R58" s="52">
        <f t="shared" si="6"/>
        <v>0.48393432769240913</v>
      </c>
      <c r="S58" s="34" t="s">
        <v>60</v>
      </c>
      <c r="T58" s="1">
        <f t="shared" si="7"/>
        <v>0.41645210390464643</v>
      </c>
      <c r="U58" s="1" t="s">
        <v>60</v>
      </c>
      <c r="V58" s="70">
        <v>0.41645210390464643</v>
      </c>
    </row>
    <row r="59" spans="1:22" ht="15" customHeight="1">
      <c r="A59" s="37" t="s">
        <v>61</v>
      </c>
      <c r="B59" s="51">
        <v>0.22423923856136935</v>
      </c>
      <c r="C59" s="37" t="s">
        <v>61</v>
      </c>
      <c r="D59" s="51">
        <v>0.32860964030169632</v>
      </c>
      <c r="E59" s="37" t="s">
        <v>61</v>
      </c>
      <c r="F59" s="51">
        <v>0.25852965960128066</v>
      </c>
      <c r="G59" s="37" t="s">
        <v>61</v>
      </c>
      <c r="H59" s="51">
        <v>0.25004506282176453</v>
      </c>
      <c r="I59" s="37" t="s">
        <v>61</v>
      </c>
      <c r="J59" s="51">
        <v>0.29474365114791945</v>
      </c>
      <c r="K59" s="39">
        <v>56</v>
      </c>
      <c r="L59" s="52">
        <f t="shared" si="0"/>
        <v>0.29474365114791945</v>
      </c>
      <c r="M59" s="52">
        <f t="shared" si="1"/>
        <v>0.25004506282176453</v>
      </c>
      <c r="N59" s="52">
        <f t="shared" si="2"/>
        <v>0.25852965960128066</v>
      </c>
      <c r="O59" s="52">
        <f t="shared" si="3"/>
        <v>0.32860964030169632</v>
      </c>
      <c r="P59" s="52">
        <f t="shared" si="4"/>
        <v>0.22423923856136935</v>
      </c>
      <c r="Q59" s="52">
        <f t="shared" si="5"/>
        <v>0.22423923856136935</v>
      </c>
      <c r="R59" s="52">
        <f t="shared" si="6"/>
        <v>0.27123345048680603</v>
      </c>
      <c r="S59" s="37" t="s">
        <v>61</v>
      </c>
      <c r="T59" s="1">
        <f t="shared" si="7"/>
        <v>0.22423923856136935</v>
      </c>
      <c r="U59" s="1" t="s">
        <v>61</v>
      </c>
      <c r="V59" s="71">
        <v>0.22423923856136935</v>
      </c>
    </row>
    <row r="60" spans="1:22" ht="15" customHeight="1">
      <c r="A60" s="34" t="s">
        <v>62</v>
      </c>
      <c r="B60" s="50">
        <v>0.3712408191424012</v>
      </c>
      <c r="C60" s="34" t="s">
        <v>62</v>
      </c>
      <c r="D60" s="50">
        <v>0.5614898706846847</v>
      </c>
      <c r="E60" s="34" t="s">
        <v>62</v>
      </c>
      <c r="F60" s="50">
        <v>0.45808551121225538</v>
      </c>
      <c r="G60" s="34" t="s">
        <v>62</v>
      </c>
      <c r="H60" s="50">
        <v>0.50288887717070374</v>
      </c>
      <c r="I60" s="34" t="s">
        <v>62</v>
      </c>
      <c r="J60" s="50">
        <v>0.5129095520678858</v>
      </c>
      <c r="K60" s="26">
        <v>57</v>
      </c>
      <c r="L60" s="52">
        <f t="shared" si="0"/>
        <v>0.5129095520678858</v>
      </c>
      <c r="M60" s="52">
        <f t="shared" si="1"/>
        <v>0.50288887717070374</v>
      </c>
      <c r="N60" s="52">
        <f t="shared" si="2"/>
        <v>0.45808551121225538</v>
      </c>
      <c r="O60" s="52">
        <f t="shared" si="3"/>
        <v>0.5614898706846847</v>
      </c>
      <c r="P60" s="52">
        <f t="shared" si="4"/>
        <v>0.3712408191424012</v>
      </c>
      <c r="Q60" s="52">
        <f t="shared" si="5"/>
        <v>0.3712408191424012</v>
      </c>
      <c r="R60" s="52">
        <f t="shared" si="6"/>
        <v>0.48132292605558619</v>
      </c>
      <c r="S60" s="34" t="s">
        <v>62</v>
      </c>
      <c r="T60" s="1">
        <f t="shared" si="7"/>
        <v>0.3712408191424012</v>
      </c>
      <c r="U60" s="1" t="s">
        <v>62</v>
      </c>
      <c r="V60" s="70">
        <v>0.3712408191424012</v>
      </c>
    </row>
    <row r="61" spans="1:22" ht="15" customHeight="1">
      <c r="A61" s="37" t="s">
        <v>63</v>
      </c>
      <c r="B61" s="51">
        <v>0.19081511727149719</v>
      </c>
      <c r="C61" s="37" t="s">
        <v>63</v>
      </c>
      <c r="D61" s="51">
        <v>0.18699803458654485</v>
      </c>
      <c r="E61" s="37" t="s">
        <v>63</v>
      </c>
      <c r="F61" s="51">
        <v>0.19255508276077835</v>
      </c>
      <c r="G61" s="37" t="s">
        <v>63</v>
      </c>
      <c r="H61" s="51">
        <v>0.21038652576206737</v>
      </c>
      <c r="I61" s="37" t="s">
        <v>63</v>
      </c>
      <c r="J61" s="51">
        <v>0.21173562882604985</v>
      </c>
      <c r="K61" s="39">
        <v>58</v>
      </c>
      <c r="L61" s="52">
        <f t="shared" si="0"/>
        <v>0.21173562882604985</v>
      </c>
      <c r="M61" s="52">
        <f t="shared" si="1"/>
        <v>0.21038652576206737</v>
      </c>
      <c r="N61" s="52">
        <f t="shared" si="2"/>
        <v>0.19255508276077835</v>
      </c>
      <c r="O61" s="52">
        <f t="shared" si="3"/>
        <v>0.18699803458654485</v>
      </c>
      <c r="P61" s="52">
        <f t="shared" si="4"/>
        <v>0.19081511727149719</v>
      </c>
      <c r="Q61" s="52">
        <f t="shared" si="5"/>
        <v>0.19081511727149719</v>
      </c>
      <c r="R61" s="52">
        <f t="shared" si="6"/>
        <v>0.19849807784138754</v>
      </c>
      <c r="S61" s="37" t="s">
        <v>63</v>
      </c>
      <c r="T61" s="1">
        <f t="shared" si="7"/>
        <v>0.19081511727149719</v>
      </c>
      <c r="U61" s="1" t="s">
        <v>63</v>
      </c>
      <c r="V61" s="71">
        <v>0.19081511727149719</v>
      </c>
    </row>
    <row r="62" spans="1:22" ht="15" customHeight="1">
      <c r="A62" s="34" t="s">
        <v>64</v>
      </c>
      <c r="B62" s="50">
        <v>0.3194533121357816</v>
      </c>
      <c r="C62" s="34" t="s">
        <v>64</v>
      </c>
      <c r="D62" s="50">
        <v>0.40816038901561719</v>
      </c>
      <c r="E62" s="34" t="s">
        <v>64</v>
      </c>
      <c r="F62" s="50">
        <v>0.26171411904820424</v>
      </c>
      <c r="G62" s="34" t="s">
        <v>64</v>
      </c>
      <c r="H62" s="50">
        <v>0.20770256941541149</v>
      </c>
      <c r="I62" s="34" t="s">
        <v>64</v>
      </c>
      <c r="J62" s="50">
        <v>0.30039635306630558</v>
      </c>
      <c r="K62" s="26">
        <v>59</v>
      </c>
      <c r="L62" s="52">
        <f t="shared" si="0"/>
        <v>0.30039635306630558</v>
      </c>
      <c r="M62" s="52">
        <f t="shared" si="1"/>
        <v>0.20770256941541149</v>
      </c>
      <c r="N62" s="52">
        <f t="shared" si="2"/>
        <v>0.26171411904820424</v>
      </c>
      <c r="O62" s="52">
        <f t="shared" si="3"/>
        <v>0.40816038901561719</v>
      </c>
      <c r="P62" s="52">
        <f t="shared" si="4"/>
        <v>0.3194533121357816</v>
      </c>
      <c r="Q62" s="52">
        <f t="shared" si="5"/>
        <v>0.3194533121357816</v>
      </c>
      <c r="R62" s="52">
        <f t="shared" si="6"/>
        <v>0.29948534853626402</v>
      </c>
      <c r="S62" s="34" t="s">
        <v>64</v>
      </c>
      <c r="T62" s="1">
        <f t="shared" si="7"/>
        <v>0.3194533121357816</v>
      </c>
      <c r="U62" s="1" t="s">
        <v>64</v>
      </c>
      <c r="V62" s="70">
        <v>0.3194533121357816</v>
      </c>
    </row>
    <row r="63" spans="1:22" ht="15" customHeight="1">
      <c r="A63" s="37" t="s">
        <v>65</v>
      </c>
      <c r="B63" s="51">
        <v>0.1362910320722171</v>
      </c>
      <c r="C63" s="37" t="s">
        <v>65</v>
      </c>
      <c r="D63" s="51">
        <v>0.18065020074831609</v>
      </c>
      <c r="E63" s="37" t="s">
        <v>65</v>
      </c>
      <c r="F63" s="51">
        <v>0.13256809085433102</v>
      </c>
      <c r="G63" s="37" t="s">
        <v>65</v>
      </c>
      <c r="H63" s="51">
        <v>0.16355510915979735</v>
      </c>
      <c r="I63" s="37" t="s">
        <v>65</v>
      </c>
      <c r="J63" s="51">
        <v>0.1725862286036528</v>
      </c>
      <c r="K63" s="39">
        <v>60</v>
      </c>
      <c r="L63" s="52">
        <f t="shared" si="0"/>
        <v>0.1725862286036528</v>
      </c>
      <c r="M63" s="52">
        <f t="shared" si="1"/>
        <v>0.16355510915979735</v>
      </c>
      <c r="N63" s="52">
        <f t="shared" si="2"/>
        <v>0.13256809085433102</v>
      </c>
      <c r="O63" s="52">
        <f t="shared" si="3"/>
        <v>0.18065020074831609</v>
      </c>
      <c r="P63" s="52">
        <f t="shared" si="4"/>
        <v>0.1362910320722171</v>
      </c>
      <c r="Q63" s="52">
        <f t="shared" si="5"/>
        <v>0.1362910320722171</v>
      </c>
      <c r="R63" s="52">
        <f t="shared" si="6"/>
        <v>0.15713013228766287</v>
      </c>
      <c r="S63" s="37" t="s">
        <v>65</v>
      </c>
      <c r="T63" s="1">
        <f t="shared" si="7"/>
        <v>0.1362910320722171</v>
      </c>
      <c r="U63" s="1" t="s">
        <v>65</v>
      </c>
      <c r="V63" s="71">
        <v>0.1362910320722171</v>
      </c>
    </row>
    <row r="64" spans="1:22" ht="15" customHeight="1">
      <c r="A64" s="34" t="s">
        <v>66</v>
      </c>
      <c r="B64" s="50">
        <v>0.64249664134370943</v>
      </c>
      <c r="C64" s="34" t="s">
        <v>66</v>
      </c>
      <c r="D64" s="50">
        <v>0.77641425022851207</v>
      </c>
      <c r="E64" s="34" t="s">
        <v>66</v>
      </c>
      <c r="F64" s="50">
        <v>0.63261617366994771</v>
      </c>
      <c r="G64" s="34" t="s">
        <v>66</v>
      </c>
      <c r="H64" s="50">
        <v>0.62349418183365091</v>
      </c>
      <c r="I64" s="34" t="s">
        <v>66</v>
      </c>
      <c r="J64" s="50">
        <v>0.66784710965448479</v>
      </c>
      <c r="K64" s="26">
        <v>61</v>
      </c>
      <c r="L64" s="52">
        <f t="shared" si="0"/>
        <v>0.66784710965448479</v>
      </c>
      <c r="M64" s="52">
        <f t="shared" si="1"/>
        <v>0.62349418183365091</v>
      </c>
      <c r="N64" s="52">
        <f t="shared" si="2"/>
        <v>0.63261617366994771</v>
      </c>
      <c r="O64" s="52">
        <f t="shared" si="3"/>
        <v>0.77641425022851207</v>
      </c>
      <c r="P64" s="52">
        <f t="shared" si="4"/>
        <v>0.64249664134370943</v>
      </c>
      <c r="Q64" s="52">
        <f t="shared" si="5"/>
        <v>0.64249664134370943</v>
      </c>
      <c r="R64" s="52">
        <f t="shared" si="6"/>
        <v>0.66857367134606105</v>
      </c>
      <c r="S64" s="34" t="s">
        <v>66</v>
      </c>
      <c r="T64" s="1">
        <f t="shared" si="7"/>
        <v>0.64249664134370943</v>
      </c>
      <c r="U64" s="1" t="s">
        <v>66</v>
      </c>
      <c r="V64" s="70">
        <v>0.64249664134370943</v>
      </c>
    </row>
    <row r="65" spans="1:22" ht="15" customHeight="1">
      <c r="A65" s="37" t="s">
        <v>67</v>
      </c>
      <c r="B65" s="51">
        <v>0.26945531029867004</v>
      </c>
      <c r="C65" s="37" t="s">
        <v>67</v>
      </c>
      <c r="D65" s="51">
        <v>0.37725554849543569</v>
      </c>
      <c r="E65" s="37" t="s">
        <v>67</v>
      </c>
      <c r="F65" s="51">
        <v>0.30937341416469388</v>
      </c>
      <c r="G65" s="37" t="s">
        <v>68</v>
      </c>
      <c r="H65" s="51">
        <v>0.34771407628439904</v>
      </c>
      <c r="I65" s="37" t="s">
        <v>68</v>
      </c>
      <c r="J65" s="51">
        <v>0.34476220064955798</v>
      </c>
      <c r="K65" s="39">
        <v>62</v>
      </c>
      <c r="L65" s="52">
        <f t="shared" si="0"/>
        <v>0.34476220064955798</v>
      </c>
      <c r="M65" s="52">
        <f t="shared" si="1"/>
        <v>0.34771407628439904</v>
      </c>
      <c r="N65" s="52">
        <f t="shared" si="2"/>
        <v>0.30937341416469388</v>
      </c>
      <c r="O65" s="52">
        <f t="shared" si="3"/>
        <v>0.37725554849543569</v>
      </c>
      <c r="P65" s="52">
        <f t="shared" si="4"/>
        <v>0.26945531029867004</v>
      </c>
      <c r="Q65" s="52">
        <f t="shared" si="5"/>
        <v>0.26945531029867004</v>
      </c>
      <c r="R65" s="52">
        <f t="shared" si="6"/>
        <v>0.32971210997855127</v>
      </c>
      <c r="S65" s="37" t="s">
        <v>67</v>
      </c>
      <c r="T65" s="1">
        <f t="shared" si="7"/>
        <v>0.26945531029867004</v>
      </c>
      <c r="U65" s="1" t="s">
        <v>67</v>
      </c>
      <c r="V65" s="71">
        <v>0.26945531029867004</v>
      </c>
    </row>
    <row r="66" spans="1:22" ht="15" customHeight="1">
      <c r="A66" s="34" t="s">
        <v>69</v>
      </c>
      <c r="B66" s="50">
        <v>0.13602697023235369</v>
      </c>
      <c r="C66" s="34" t="s">
        <v>69</v>
      </c>
      <c r="D66" s="50">
        <v>0.18370498936453816</v>
      </c>
      <c r="E66" s="34" t="s">
        <v>69</v>
      </c>
      <c r="F66" s="50">
        <v>0.14116108478840264</v>
      </c>
      <c r="G66" s="34" t="s">
        <v>69</v>
      </c>
      <c r="H66" s="50">
        <v>0.13937285125403701</v>
      </c>
      <c r="I66" s="34" t="s">
        <v>69</v>
      </c>
      <c r="J66" s="50">
        <v>0.17123825607016019</v>
      </c>
      <c r="K66" s="26">
        <v>63</v>
      </c>
      <c r="L66" s="52">
        <f t="shared" si="0"/>
        <v>0.17123825607016019</v>
      </c>
      <c r="M66" s="52">
        <f t="shared" si="1"/>
        <v>0.13937285125403701</v>
      </c>
      <c r="N66" s="52">
        <f t="shared" si="2"/>
        <v>0.14116108478840264</v>
      </c>
      <c r="O66" s="52">
        <f t="shared" si="3"/>
        <v>0.18370498936453816</v>
      </c>
      <c r="P66" s="52">
        <f t="shared" si="4"/>
        <v>0.13602697023235369</v>
      </c>
      <c r="Q66" s="52">
        <f t="shared" si="5"/>
        <v>0.13602697023235369</v>
      </c>
      <c r="R66" s="52">
        <f t="shared" si="6"/>
        <v>0.15430083034189832</v>
      </c>
      <c r="S66" s="34" t="s">
        <v>69</v>
      </c>
      <c r="T66" s="1">
        <f t="shared" si="7"/>
        <v>0.13602697023235369</v>
      </c>
      <c r="U66" s="1" t="s">
        <v>69</v>
      </c>
      <c r="V66" s="70">
        <v>0.13602697023235369</v>
      </c>
    </row>
    <row r="67" spans="1:22" ht="15" customHeight="1">
      <c r="A67" s="37" t="s">
        <v>70</v>
      </c>
      <c r="B67" s="51">
        <v>0.28013561952392241</v>
      </c>
      <c r="C67" s="37" t="s">
        <v>70</v>
      </c>
      <c r="D67" s="51">
        <v>0.30723754890024724</v>
      </c>
      <c r="E67" s="37" t="s">
        <v>70</v>
      </c>
      <c r="F67" s="51">
        <v>0.24894271225309994</v>
      </c>
      <c r="G67" s="37" t="s">
        <v>70</v>
      </c>
      <c r="H67" s="51">
        <v>0.22512489438237918</v>
      </c>
      <c r="I67" s="37" t="s">
        <v>70</v>
      </c>
      <c r="J67" s="51">
        <v>0.30277065460167396</v>
      </c>
      <c r="K67" s="39">
        <v>64</v>
      </c>
      <c r="L67" s="52">
        <f t="shared" si="0"/>
        <v>0.30277065460167396</v>
      </c>
      <c r="M67" s="52">
        <f t="shared" si="1"/>
        <v>0.22512489438237918</v>
      </c>
      <c r="N67" s="52">
        <f t="shared" si="2"/>
        <v>0.24894271225309994</v>
      </c>
      <c r="O67" s="52">
        <f t="shared" si="3"/>
        <v>0.30723754890024724</v>
      </c>
      <c r="P67" s="52">
        <f t="shared" si="4"/>
        <v>0.28013561952392241</v>
      </c>
      <c r="Q67" s="52">
        <f t="shared" si="5"/>
        <v>0.28013561952392241</v>
      </c>
      <c r="R67" s="52">
        <f t="shared" si="6"/>
        <v>0.27284228593226451</v>
      </c>
      <c r="S67" s="37" t="s">
        <v>70</v>
      </c>
      <c r="T67" s="1">
        <f t="shared" si="7"/>
        <v>0.28013561952392241</v>
      </c>
      <c r="U67" s="1" t="s">
        <v>70</v>
      </c>
      <c r="V67" s="71">
        <v>0.28013561952392241</v>
      </c>
    </row>
    <row r="68" spans="1:22" ht="15" customHeight="1">
      <c r="A68" s="34" t="s">
        <v>71</v>
      </c>
      <c r="B68" s="50">
        <v>0.1597229325251833</v>
      </c>
      <c r="C68" s="34" t="s">
        <v>71</v>
      </c>
      <c r="D68" s="50">
        <v>0.33383706790252371</v>
      </c>
      <c r="E68" s="34" t="s">
        <v>71</v>
      </c>
      <c r="F68" s="50">
        <v>0.20261481524939282</v>
      </c>
      <c r="G68" s="34" t="s">
        <v>71</v>
      </c>
      <c r="H68" s="50">
        <v>0.32651027772070412</v>
      </c>
      <c r="I68" s="34" t="s">
        <v>71</v>
      </c>
      <c r="J68" s="50">
        <v>0.36214347444678346</v>
      </c>
      <c r="K68" s="26">
        <v>65</v>
      </c>
      <c r="L68" s="52">
        <f t="shared" si="0"/>
        <v>0.36214347444678346</v>
      </c>
      <c r="M68" s="52">
        <f t="shared" si="1"/>
        <v>0.32651027772070412</v>
      </c>
      <c r="N68" s="52">
        <f t="shared" si="2"/>
        <v>0.20261481524939282</v>
      </c>
      <c r="O68" s="52">
        <f t="shared" si="3"/>
        <v>0.33383706790252371</v>
      </c>
      <c r="P68" s="52">
        <f t="shared" si="4"/>
        <v>0.1597229325251833</v>
      </c>
      <c r="Q68" s="52">
        <f t="shared" si="5"/>
        <v>0.1597229325251833</v>
      </c>
      <c r="R68" s="52">
        <f t="shared" si="6"/>
        <v>0.27696571356891747</v>
      </c>
      <c r="S68" s="34" t="s">
        <v>71</v>
      </c>
      <c r="T68" s="1">
        <f t="shared" si="7"/>
        <v>0.1597229325251833</v>
      </c>
      <c r="U68" s="1" t="s">
        <v>71</v>
      </c>
      <c r="V68" s="70">
        <v>0.1597229325251833</v>
      </c>
    </row>
    <row r="69" spans="1:22" ht="15" customHeight="1">
      <c r="A69" s="37" t="s">
        <v>72</v>
      </c>
      <c r="B69" s="51">
        <v>0.29633706009770638</v>
      </c>
      <c r="C69" s="37" t="s">
        <v>72</v>
      </c>
      <c r="D69" s="51">
        <v>0.37080345345457211</v>
      </c>
      <c r="E69" s="37" t="s">
        <v>72</v>
      </c>
      <c r="F69" s="51">
        <v>0.28749169756962362</v>
      </c>
      <c r="G69" s="37" t="s">
        <v>72</v>
      </c>
      <c r="H69" s="51">
        <v>0.26725564520999445</v>
      </c>
      <c r="I69" s="37" t="s">
        <v>72</v>
      </c>
      <c r="J69" s="51">
        <v>0.32115005371074229</v>
      </c>
      <c r="K69" s="39">
        <v>66</v>
      </c>
      <c r="L69" s="52">
        <f t="shared" ref="L69:L96" si="8">J69</f>
        <v>0.32115005371074229</v>
      </c>
      <c r="M69" s="52">
        <f t="shared" ref="M69:M96" si="9">H69</f>
        <v>0.26725564520999445</v>
      </c>
      <c r="N69" s="52">
        <f t="shared" ref="N69:N96" si="10">F69</f>
        <v>0.28749169756962362</v>
      </c>
      <c r="O69" s="52">
        <f t="shared" ref="O69:O96" si="11">D69</f>
        <v>0.37080345345457211</v>
      </c>
      <c r="P69" s="52">
        <f t="shared" ref="P69:P96" si="12">B69</f>
        <v>0.29633706009770638</v>
      </c>
      <c r="Q69" s="52">
        <f t="shared" ref="Q69:Q96" si="13">P69</f>
        <v>0.29633706009770638</v>
      </c>
      <c r="R69" s="52">
        <f t="shared" ref="R69:R96" si="14">AVERAGE(L69:P69)</f>
        <v>0.30860758200852778</v>
      </c>
      <c r="S69" s="37" t="s">
        <v>72</v>
      </c>
      <c r="T69" s="1">
        <f t="shared" ref="T69:T97" si="15">VLOOKUP(S69,$U$4:$V$97,2,FALSE)</f>
        <v>0.29633706009770638</v>
      </c>
      <c r="U69" s="1" t="s">
        <v>72</v>
      </c>
      <c r="V69" s="71">
        <v>0.29633706009770638</v>
      </c>
    </row>
    <row r="70" spans="1:22" ht="15" customHeight="1">
      <c r="A70" s="34" t="s">
        <v>73</v>
      </c>
      <c r="B70" s="50">
        <v>0.33853461602765628</v>
      </c>
      <c r="C70" s="34" t="s">
        <v>73</v>
      </c>
      <c r="D70" s="50">
        <v>0.39429696510100876</v>
      </c>
      <c r="E70" s="34" t="s">
        <v>73</v>
      </c>
      <c r="F70" s="50">
        <v>0.35288975797682542</v>
      </c>
      <c r="G70" s="34" t="s">
        <v>73</v>
      </c>
      <c r="H70" s="50">
        <v>0.34751367311208659</v>
      </c>
      <c r="I70" s="34" t="s">
        <v>73</v>
      </c>
      <c r="J70" s="50">
        <v>0.38492330319815715</v>
      </c>
      <c r="K70" s="26">
        <v>67</v>
      </c>
      <c r="L70" s="52">
        <f t="shared" si="8"/>
        <v>0.38492330319815715</v>
      </c>
      <c r="M70" s="52">
        <f t="shared" si="9"/>
        <v>0.34751367311208659</v>
      </c>
      <c r="N70" s="52">
        <f t="shared" si="10"/>
        <v>0.35288975797682542</v>
      </c>
      <c r="O70" s="52">
        <f t="shared" si="11"/>
        <v>0.39429696510100876</v>
      </c>
      <c r="P70" s="52">
        <f t="shared" si="12"/>
        <v>0.33853461602765628</v>
      </c>
      <c r="Q70" s="52">
        <f t="shared" si="13"/>
        <v>0.33853461602765628</v>
      </c>
      <c r="R70" s="52">
        <f t="shared" si="14"/>
        <v>0.36363166308314682</v>
      </c>
      <c r="S70" s="34" t="s">
        <v>73</v>
      </c>
      <c r="T70" s="1">
        <f t="shared" si="15"/>
        <v>0.33853461602765628</v>
      </c>
      <c r="U70" s="1" t="s">
        <v>73</v>
      </c>
      <c r="V70" s="70">
        <v>0.33853461602765628</v>
      </c>
    </row>
    <row r="71" spans="1:22" ht="15" customHeight="1">
      <c r="A71" s="37" t="s">
        <v>74</v>
      </c>
      <c r="B71" s="51">
        <v>0.13339482416301046</v>
      </c>
      <c r="C71" s="37" t="s">
        <v>74</v>
      </c>
      <c r="D71" s="51">
        <v>0.15048807427984198</v>
      </c>
      <c r="E71" s="37" t="s">
        <v>74</v>
      </c>
      <c r="F71" s="51">
        <v>0.1623851054956813</v>
      </c>
      <c r="G71" s="37" t="s">
        <v>74</v>
      </c>
      <c r="H71" s="51">
        <v>0.21137082273603386</v>
      </c>
      <c r="I71" s="37" t="s">
        <v>74</v>
      </c>
      <c r="J71" s="51">
        <v>0.15637951999782343</v>
      </c>
      <c r="K71" s="39">
        <v>68</v>
      </c>
      <c r="L71" s="52">
        <f t="shared" si="8"/>
        <v>0.15637951999782343</v>
      </c>
      <c r="M71" s="52">
        <f t="shared" si="9"/>
        <v>0.21137082273603386</v>
      </c>
      <c r="N71" s="52">
        <f t="shared" si="10"/>
        <v>0.1623851054956813</v>
      </c>
      <c r="O71" s="52">
        <f t="shared" si="11"/>
        <v>0.15048807427984198</v>
      </c>
      <c r="P71" s="52">
        <f t="shared" si="12"/>
        <v>0.13339482416301046</v>
      </c>
      <c r="Q71" s="52">
        <f t="shared" si="13"/>
        <v>0.13339482416301046</v>
      </c>
      <c r="R71" s="52">
        <f t="shared" si="14"/>
        <v>0.16280366933447823</v>
      </c>
      <c r="S71" s="37" t="s">
        <v>74</v>
      </c>
      <c r="T71" s="1">
        <f t="shared" si="15"/>
        <v>0.13339482416301046</v>
      </c>
      <c r="U71" s="1" t="s">
        <v>74</v>
      </c>
      <c r="V71" s="71">
        <v>0.13339482416301046</v>
      </c>
    </row>
    <row r="72" spans="1:22" ht="15" customHeight="1">
      <c r="A72" s="34" t="s">
        <v>75</v>
      </c>
      <c r="B72" s="50">
        <v>0.30371539383297541</v>
      </c>
      <c r="C72" s="34" t="s">
        <v>75</v>
      </c>
      <c r="D72" s="50">
        <v>0.36816200696642948</v>
      </c>
      <c r="E72" s="34" t="s">
        <v>75</v>
      </c>
      <c r="F72" s="50">
        <v>0.29174331978054979</v>
      </c>
      <c r="G72" s="34" t="s">
        <v>75</v>
      </c>
      <c r="H72" s="50">
        <v>0.32485234795657397</v>
      </c>
      <c r="I72" s="34" t="s">
        <v>75</v>
      </c>
      <c r="J72" s="50">
        <v>0.34929212596732701</v>
      </c>
      <c r="K72" s="26">
        <v>69</v>
      </c>
      <c r="L72" s="52">
        <f t="shared" si="8"/>
        <v>0.34929212596732701</v>
      </c>
      <c r="M72" s="52">
        <f t="shared" si="9"/>
        <v>0.32485234795657397</v>
      </c>
      <c r="N72" s="52">
        <f t="shared" si="10"/>
        <v>0.29174331978054979</v>
      </c>
      <c r="O72" s="52">
        <f t="shared" si="11"/>
        <v>0.36816200696642948</v>
      </c>
      <c r="P72" s="52">
        <f t="shared" si="12"/>
        <v>0.30371539383297541</v>
      </c>
      <c r="Q72" s="52">
        <f t="shared" si="13"/>
        <v>0.30371539383297541</v>
      </c>
      <c r="R72" s="52">
        <f t="shared" si="14"/>
        <v>0.32755303890077114</v>
      </c>
      <c r="S72" s="34" t="s">
        <v>75</v>
      </c>
      <c r="T72" s="1">
        <f t="shared" si="15"/>
        <v>0.30371539383297541</v>
      </c>
      <c r="U72" s="1" t="s">
        <v>75</v>
      </c>
      <c r="V72" s="70">
        <v>0.30371539383297541</v>
      </c>
    </row>
    <row r="73" spans="1:22" ht="15" customHeight="1">
      <c r="A73" s="37" t="s">
        <v>77</v>
      </c>
      <c r="B73" s="51">
        <v>0.22621527118692106</v>
      </c>
      <c r="C73" s="37" t="s">
        <v>77</v>
      </c>
      <c r="D73" s="51">
        <v>0.24581344152935156</v>
      </c>
      <c r="E73" s="37" t="s">
        <v>77</v>
      </c>
      <c r="F73" s="51">
        <v>0.18011356220552008</v>
      </c>
      <c r="G73" s="37" t="s">
        <v>77</v>
      </c>
      <c r="H73" s="51">
        <v>0.30544558023668994</v>
      </c>
      <c r="I73" s="37" t="s">
        <v>77</v>
      </c>
      <c r="J73" s="51">
        <v>0.32272921530924936</v>
      </c>
      <c r="K73" s="39">
        <v>70</v>
      </c>
      <c r="L73" s="52">
        <f t="shared" si="8"/>
        <v>0.32272921530924936</v>
      </c>
      <c r="M73" s="52">
        <f t="shared" si="9"/>
        <v>0.30544558023668994</v>
      </c>
      <c r="N73" s="52">
        <f t="shared" si="10"/>
        <v>0.18011356220552008</v>
      </c>
      <c r="O73" s="52">
        <f t="shared" si="11"/>
        <v>0.24581344152935156</v>
      </c>
      <c r="P73" s="52">
        <f t="shared" si="12"/>
        <v>0.22621527118692106</v>
      </c>
      <c r="Q73" s="52">
        <f t="shared" si="13"/>
        <v>0.22621527118692106</v>
      </c>
      <c r="R73" s="52">
        <f t="shared" si="14"/>
        <v>0.25606341409354638</v>
      </c>
      <c r="S73" s="37" t="s">
        <v>77</v>
      </c>
      <c r="T73" s="1">
        <f t="shared" si="15"/>
        <v>0.22621527118692106</v>
      </c>
      <c r="U73" s="1" t="s">
        <v>77</v>
      </c>
      <c r="V73" s="71">
        <v>0.22621527118692106</v>
      </c>
    </row>
    <row r="74" spans="1:22" ht="15" customHeight="1">
      <c r="A74" s="34" t="s">
        <v>78</v>
      </c>
      <c r="B74" s="50">
        <v>0.4007153613328942</v>
      </c>
      <c r="C74" s="34" t="s">
        <v>78</v>
      </c>
      <c r="D74" s="50">
        <v>0.45472211856320727</v>
      </c>
      <c r="E74" s="34" t="s">
        <v>78</v>
      </c>
      <c r="F74" s="50">
        <v>0.32661790370095722</v>
      </c>
      <c r="G74" s="34" t="s">
        <v>78</v>
      </c>
      <c r="H74" s="50">
        <v>0.42529504073893437</v>
      </c>
      <c r="I74" s="34" t="s">
        <v>78</v>
      </c>
      <c r="J74" s="50">
        <v>0.42587292057323006</v>
      </c>
      <c r="K74" s="26">
        <v>71</v>
      </c>
      <c r="L74" s="52">
        <f t="shared" si="8"/>
        <v>0.42587292057323006</v>
      </c>
      <c r="M74" s="52">
        <f t="shared" si="9"/>
        <v>0.42529504073893437</v>
      </c>
      <c r="N74" s="52">
        <f t="shared" si="10"/>
        <v>0.32661790370095722</v>
      </c>
      <c r="O74" s="52">
        <f t="shared" si="11"/>
        <v>0.45472211856320727</v>
      </c>
      <c r="P74" s="52">
        <f t="shared" si="12"/>
        <v>0.4007153613328942</v>
      </c>
      <c r="Q74" s="52">
        <f t="shared" si="13"/>
        <v>0.4007153613328942</v>
      </c>
      <c r="R74" s="52">
        <f t="shared" si="14"/>
        <v>0.4066446689818447</v>
      </c>
      <c r="S74" s="34" t="s">
        <v>78</v>
      </c>
      <c r="T74" s="1">
        <f t="shared" si="15"/>
        <v>0.4007153613328942</v>
      </c>
      <c r="U74" s="1" t="s">
        <v>78</v>
      </c>
      <c r="V74" s="70">
        <v>0.4007153613328942</v>
      </c>
    </row>
    <row r="75" spans="1:22" ht="15" customHeight="1">
      <c r="A75" s="37" t="s">
        <v>79</v>
      </c>
      <c r="B75" s="51">
        <v>0.31063718336624802</v>
      </c>
      <c r="C75" s="37" t="s">
        <v>79</v>
      </c>
      <c r="D75" s="51">
        <v>0.34083070955088945</v>
      </c>
      <c r="E75" s="37" t="s">
        <v>79</v>
      </c>
      <c r="F75" s="51">
        <v>0.26091014012441704</v>
      </c>
      <c r="G75" s="37" t="s">
        <v>79</v>
      </c>
      <c r="H75" s="51">
        <v>0.32968853752809429</v>
      </c>
      <c r="I75" s="37" t="s">
        <v>79</v>
      </c>
      <c r="J75" s="51">
        <v>0.35446047411754528</v>
      </c>
      <c r="K75" s="39">
        <v>72</v>
      </c>
      <c r="L75" s="52">
        <f t="shared" si="8"/>
        <v>0.35446047411754528</v>
      </c>
      <c r="M75" s="52">
        <f t="shared" si="9"/>
        <v>0.32968853752809429</v>
      </c>
      <c r="N75" s="52">
        <f t="shared" si="10"/>
        <v>0.26091014012441704</v>
      </c>
      <c r="O75" s="52">
        <f t="shared" si="11"/>
        <v>0.34083070955088945</v>
      </c>
      <c r="P75" s="52">
        <f t="shared" si="12"/>
        <v>0.31063718336624802</v>
      </c>
      <c r="Q75" s="52">
        <f t="shared" si="13"/>
        <v>0.31063718336624802</v>
      </c>
      <c r="R75" s="52">
        <f t="shared" si="14"/>
        <v>0.31930540893743886</v>
      </c>
      <c r="S75" s="37" t="s">
        <v>79</v>
      </c>
      <c r="T75" s="1">
        <f t="shared" si="15"/>
        <v>0.31063718336624802</v>
      </c>
      <c r="U75" s="1" t="s">
        <v>79</v>
      </c>
      <c r="V75" s="71">
        <v>0.31063718336624802</v>
      </c>
    </row>
    <row r="76" spans="1:22" ht="15" customHeight="1">
      <c r="A76" s="34" t="s">
        <v>80</v>
      </c>
      <c r="B76" s="50">
        <v>0.31762771310604432</v>
      </c>
      <c r="C76" s="34" t="s">
        <v>80</v>
      </c>
      <c r="D76" s="50">
        <v>0.38275561524800417</v>
      </c>
      <c r="E76" s="34" t="s">
        <v>80</v>
      </c>
      <c r="F76" s="50">
        <v>0.28896618336263907</v>
      </c>
      <c r="G76" s="34" t="s">
        <v>80</v>
      </c>
      <c r="H76" s="50">
        <v>0.33836470636852634</v>
      </c>
      <c r="I76" s="34" t="s">
        <v>80</v>
      </c>
      <c r="J76" s="50">
        <v>0.35487040424496658</v>
      </c>
      <c r="K76" s="26">
        <v>73</v>
      </c>
      <c r="L76" s="52">
        <f t="shared" si="8"/>
        <v>0.35487040424496658</v>
      </c>
      <c r="M76" s="52">
        <f t="shared" si="9"/>
        <v>0.33836470636852634</v>
      </c>
      <c r="N76" s="52">
        <f t="shared" si="10"/>
        <v>0.28896618336263907</v>
      </c>
      <c r="O76" s="52">
        <f t="shared" si="11"/>
        <v>0.38275561524800417</v>
      </c>
      <c r="P76" s="52">
        <f t="shared" si="12"/>
        <v>0.31762771310604432</v>
      </c>
      <c r="Q76" s="52">
        <f t="shared" si="13"/>
        <v>0.31762771310604432</v>
      </c>
      <c r="R76" s="52">
        <f t="shared" si="14"/>
        <v>0.33651692446603609</v>
      </c>
      <c r="S76" s="34" t="s">
        <v>80</v>
      </c>
      <c r="T76" s="1">
        <f t="shared" si="15"/>
        <v>0.31762771310604432</v>
      </c>
      <c r="U76" s="1" t="s">
        <v>80</v>
      </c>
      <c r="V76" s="70">
        <v>0.31762771310604432</v>
      </c>
    </row>
    <row r="77" spans="1:22" ht="15" customHeight="1">
      <c r="A77" s="37" t="s">
        <v>81</v>
      </c>
      <c r="B77" s="51">
        <v>0.21665737086136597</v>
      </c>
      <c r="C77" s="37" t="s">
        <v>81</v>
      </c>
      <c r="D77" s="51">
        <v>0.25272617281528093</v>
      </c>
      <c r="E77" s="37" t="s">
        <v>81</v>
      </c>
      <c r="F77" s="51">
        <v>0.21385144761445068</v>
      </c>
      <c r="G77" s="37" t="s">
        <v>81</v>
      </c>
      <c r="H77" s="51">
        <v>0.35371364343091533</v>
      </c>
      <c r="I77" s="37" t="s">
        <v>81</v>
      </c>
      <c r="J77" s="51">
        <v>0.3349485926064239</v>
      </c>
      <c r="K77" s="39">
        <v>74</v>
      </c>
      <c r="L77" s="52">
        <f t="shared" si="8"/>
        <v>0.3349485926064239</v>
      </c>
      <c r="M77" s="52">
        <f t="shared" si="9"/>
        <v>0.35371364343091533</v>
      </c>
      <c r="N77" s="52">
        <f t="shared" si="10"/>
        <v>0.21385144761445068</v>
      </c>
      <c r="O77" s="52">
        <f t="shared" si="11"/>
        <v>0.25272617281528093</v>
      </c>
      <c r="P77" s="52">
        <f t="shared" si="12"/>
        <v>0.21665737086136597</v>
      </c>
      <c r="Q77" s="52">
        <f t="shared" si="13"/>
        <v>0.21665737086136597</v>
      </c>
      <c r="R77" s="52">
        <f t="shared" si="14"/>
        <v>0.27437944546568738</v>
      </c>
      <c r="S77" s="37" t="s">
        <v>81</v>
      </c>
      <c r="T77" s="1">
        <f t="shared" si="15"/>
        <v>0.21665737086136597</v>
      </c>
      <c r="U77" s="1" t="s">
        <v>81</v>
      </c>
      <c r="V77" s="71">
        <v>0.21665737086136597</v>
      </c>
    </row>
    <row r="78" spans="1:22" ht="15" customHeight="1">
      <c r="A78" s="34" t="s">
        <v>82</v>
      </c>
      <c r="B78" s="50">
        <v>0.49613370300772797</v>
      </c>
      <c r="C78" s="34" t="s">
        <v>82</v>
      </c>
      <c r="D78" s="50">
        <v>0.54508513132491554</v>
      </c>
      <c r="E78" s="34" t="s">
        <v>82</v>
      </c>
      <c r="F78" s="50">
        <v>0.44645824770060544</v>
      </c>
      <c r="G78" s="34" t="s">
        <v>82</v>
      </c>
      <c r="H78" s="50">
        <v>0.46649595017119116</v>
      </c>
      <c r="I78" s="34" t="s">
        <v>82</v>
      </c>
      <c r="J78" s="50">
        <v>0.65314905474447971</v>
      </c>
      <c r="K78" s="26">
        <v>75</v>
      </c>
      <c r="L78" s="52">
        <f t="shared" si="8"/>
        <v>0.65314905474447971</v>
      </c>
      <c r="M78" s="52">
        <f t="shared" si="9"/>
        <v>0.46649595017119116</v>
      </c>
      <c r="N78" s="52">
        <f t="shared" si="10"/>
        <v>0.44645824770060544</v>
      </c>
      <c r="O78" s="52">
        <f t="shared" si="11"/>
        <v>0.54508513132491554</v>
      </c>
      <c r="P78" s="52">
        <f t="shared" si="12"/>
        <v>0.49613370300772797</v>
      </c>
      <c r="Q78" s="52">
        <f t="shared" si="13"/>
        <v>0.49613370300772797</v>
      </c>
      <c r="R78" s="52">
        <f t="shared" si="14"/>
        <v>0.52146441738978389</v>
      </c>
      <c r="S78" s="34" t="s">
        <v>82</v>
      </c>
      <c r="T78" s="1">
        <f t="shared" si="15"/>
        <v>0.49613370300772797</v>
      </c>
      <c r="U78" s="1" t="s">
        <v>82</v>
      </c>
      <c r="V78" s="70">
        <v>0.49613370300772797</v>
      </c>
    </row>
    <row r="79" spans="1:22" ht="15" customHeight="1">
      <c r="A79" s="37" t="s">
        <v>84</v>
      </c>
      <c r="B79" s="51">
        <v>0.36244360988736424</v>
      </c>
      <c r="C79" s="37" t="s">
        <v>84</v>
      </c>
      <c r="D79" s="51">
        <v>0.39294096567689485</v>
      </c>
      <c r="E79" s="37" t="s">
        <v>84</v>
      </c>
      <c r="F79" s="51">
        <v>0.28017370231740274</v>
      </c>
      <c r="G79" s="37" t="s">
        <v>84</v>
      </c>
      <c r="H79" s="51">
        <v>0.34822038132540389</v>
      </c>
      <c r="I79" s="37" t="s">
        <v>84</v>
      </c>
      <c r="J79" s="51">
        <v>0.36594133836219955</v>
      </c>
      <c r="K79" s="39">
        <v>76</v>
      </c>
      <c r="L79" s="52">
        <f t="shared" si="8"/>
        <v>0.36594133836219955</v>
      </c>
      <c r="M79" s="52">
        <f t="shared" si="9"/>
        <v>0.34822038132540389</v>
      </c>
      <c r="N79" s="52">
        <f t="shared" si="10"/>
        <v>0.28017370231740274</v>
      </c>
      <c r="O79" s="52">
        <f t="shared" si="11"/>
        <v>0.39294096567689485</v>
      </c>
      <c r="P79" s="52">
        <f t="shared" si="12"/>
        <v>0.36244360988736424</v>
      </c>
      <c r="Q79" s="52">
        <f t="shared" si="13"/>
        <v>0.36244360988736424</v>
      </c>
      <c r="R79" s="52">
        <f t="shared" si="14"/>
        <v>0.34994399951385308</v>
      </c>
      <c r="S79" s="37" t="s">
        <v>84</v>
      </c>
      <c r="T79" s="1">
        <f t="shared" si="15"/>
        <v>0.36244360988736424</v>
      </c>
      <c r="U79" s="1" t="s">
        <v>84</v>
      </c>
      <c r="V79" s="71">
        <v>0.36244360988736424</v>
      </c>
    </row>
    <row r="80" spans="1:22" ht="15" customHeight="1">
      <c r="A80" s="34" t="s">
        <v>85</v>
      </c>
      <c r="B80" s="50">
        <v>0.17271047171334852</v>
      </c>
      <c r="C80" s="34" t="s">
        <v>85</v>
      </c>
      <c r="D80" s="50">
        <v>0.31958551887953462</v>
      </c>
      <c r="E80" s="34" t="s">
        <v>85</v>
      </c>
      <c r="F80" s="50">
        <v>0.37411403426881795</v>
      </c>
      <c r="G80" s="34" t="s">
        <v>85</v>
      </c>
      <c r="H80" s="50">
        <v>0.23322887449094981</v>
      </c>
      <c r="I80" s="34" t="s">
        <v>85</v>
      </c>
      <c r="J80" s="50">
        <v>0.26774196647128706</v>
      </c>
      <c r="K80" s="26">
        <v>77</v>
      </c>
      <c r="L80" s="52">
        <f t="shared" si="8"/>
        <v>0.26774196647128706</v>
      </c>
      <c r="M80" s="52">
        <f t="shared" si="9"/>
        <v>0.23322887449094981</v>
      </c>
      <c r="N80" s="52">
        <f t="shared" si="10"/>
        <v>0.37411403426881795</v>
      </c>
      <c r="O80" s="52">
        <f t="shared" si="11"/>
        <v>0.31958551887953462</v>
      </c>
      <c r="P80" s="52">
        <f t="shared" si="12"/>
        <v>0.17271047171334852</v>
      </c>
      <c r="Q80" s="52">
        <f t="shared" si="13"/>
        <v>0.17271047171334852</v>
      </c>
      <c r="R80" s="52">
        <f t="shared" si="14"/>
        <v>0.27347617316478756</v>
      </c>
      <c r="S80" s="34" t="s">
        <v>85</v>
      </c>
      <c r="T80" s="1">
        <f t="shared" si="15"/>
        <v>0.17271047171334852</v>
      </c>
      <c r="U80" s="1" t="s">
        <v>85</v>
      </c>
      <c r="V80" s="70">
        <v>0.17271047171334852</v>
      </c>
    </row>
    <row r="81" spans="1:22" ht="15" customHeight="1">
      <c r="A81" s="37" t="s">
        <v>86</v>
      </c>
      <c r="B81" s="51">
        <v>0.38475464101523205</v>
      </c>
      <c r="C81" s="37" t="s">
        <v>86</v>
      </c>
      <c r="D81" s="51">
        <v>0.46672145132532061</v>
      </c>
      <c r="E81" s="37" t="s">
        <v>86</v>
      </c>
      <c r="F81" s="51">
        <v>0.36982277639306987</v>
      </c>
      <c r="G81" s="37" t="s">
        <v>86</v>
      </c>
      <c r="H81" s="51">
        <v>0.45613744855207855</v>
      </c>
      <c r="I81" s="37" t="s">
        <v>86</v>
      </c>
      <c r="J81" s="51">
        <v>0.51657103215670974</v>
      </c>
      <c r="K81" s="39">
        <v>78</v>
      </c>
      <c r="L81" s="52">
        <f t="shared" si="8"/>
        <v>0.51657103215670974</v>
      </c>
      <c r="M81" s="52">
        <f t="shared" si="9"/>
        <v>0.45613744855207855</v>
      </c>
      <c r="N81" s="52">
        <f t="shared" si="10"/>
        <v>0.36982277639306987</v>
      </c>
      <c r="O81" s="52">
        <f t="shared" si="11"/>
        <v>0.46672145132532061</v>
      </c>
      <c r="P81" s="52">
        <f t="shared" si="12"/>
        <v>0.38475464101523205</v>
      </c>
      <c r="Q81" s="52">
        <f t="shared" si="13"/>
        <v>0.38475464101523205</v>
      </c>
      <c r="R81" s="52">
        <f t="shared" si="14"/>
        <v>0.43880146988848223</v>
      </c>
      <c r="S81" s="37" t="s">
        <v>86</v>
      </c>
      <c r="T81" s="1">
        <f t="shared" si="15"/>
        <v>0.38475464101523205</v>
      </c>
      <c r="U81" s="1" t="s">
        <v>86</v>
      </c>
      <c r="V81" s="71">
        <v>0.38475464101523205</v>
      </c>
    </row>
    <row r="82" spans="1:22" ht="15" customHeight="1">
      <c r="A82" s="34" t="s">
        <v>87</v>
      </c>
      <c r="B82" s="50">
        <v>0.43192534225627188</v>
      </c>
      <c r="C82" s="34" t="s">
        <v>87</v>
      </c>
      <c r="D82" s="50">
        <v>0.54815984558168962</v>
      </c>
      <c r="E82" s="34" t="s">
        <v>87</v>
      </c>
      <c r="F82" s="50">
        <v>0.32984001952310776</v>
      </c>
      <c r="G82" s="34" t="s">
        <v>87</v>
      </c>
      <c r="H82" s="50">
        <v>0.39631806212648424</v>
      </c>
      <c r="I82" s="34" t="s">
        <v>87</v>
      </c>
      <c r="J82" s="50">
        <v>0.51288533473336129</v>
      </c>
      <c r="K82" s="26">
        <v>79</v>
      </c>
      <c r="L82" s="52">
        <f t="shared" si="8"/>
        <v>0.51288533473336129</v>
      </c>
      <c r="M82" s="52">
        <f t="shared" si="9"/>
        <v>0.39631806212648424</v>
      </c>
      <c r="N82" s="52">
        <f t="shared" si="10"/>
        <v>0.32984001952310776</v>
      </c>
      <c r="O82" s="52">
        <f t="shared" si="11"/>
        <v>0.54815984558168962</v>
      </c>
      <c r="P82" s="52">
        <f t="shared" si="12"/>
        <v>0.43192534225627188</v>
      </c>
      <c r="Q82" s="52">
        <f t="shared" si="13"/>
        <v>0.43192534225627188</v>
      </c>
      <c r="R82" s="52">
        <f t="shared" si="14"/>
        <v>0.44382572084418292</v>
      </c>
      <c r="S82" s="34" t="s">
        <v>87</v>
      </c>
      <c r="T82" s="1">
        <f t="shared" si="15"/>
        <v>0.43192534225627188</v>
      </c>
      <c r="U82" s="1" t="s">
        <v>87</v>
      </c>
      <c r="V82" s="70">
        <v>0.43192534225627188</v>
      </c>
    </row>
    <row r="83" spans="1:22" ht="15" customHeight="1">
      <c r="A83" s="37" t="s">
        <v>88</v>
      </c>
      <c r="B83" s="51">
        <v>0.40323979782980457</v>
      </c>
      <c r="C83" s="37" t="s">
        <v>88</v>
      </c>
      <c r="D83" s="51">
        <v>0.64502495840057106</v>
      </c>
      <c r="E83" s="37" t="s">
        <v>88</v>
      </c>
      <c r="F83" s="51">
        <v>0.49822559969687608</v>
      </c>
      <c r="G83" s="37" t="s">
        <v>88</v>
      </c>
      <c r="H83" s="51">
        <v>0.39095473962654825</v>
      </c>
      <c r="I83" s="37" t="s">
        <v>88</v>
      </c>
      <c r="J83" s="51">
        <v>0.46800890929638711</v>
      </c>
      <c r="K83" s="39">
        <v>80</v>
      </c>
      <c r="L83" s="52">
        <f t="shared" si="8"/>
        <v>0.46800890929638711</v>
      </c>
      <c r="M83" s="52">
        <f t="shared" si="9"/>
        <v>0.39095473962654825</v>
      </c>
      <c r="N83" s="52">
        <f t="shared" si="10"/>
        <v>0.49822559969687608</v>
      </c>
      <c r="O83" s="52">
        <f t="shared" si="11"/>
        <v>0.64502495840057106</v>
      </c>
      <c r="P83" s="52">
        <f t="shared" si="12"/>
        <v>0.40323979782980457</v>
      </c>
      <c r="Q83" s="52">
        <f t="shared" si="13"/>
        <v>0.40323979782980457</v>
      </c>
      <c r="R83" s="52">
        <f t="shared" si="14"/>
        <v>0.48109080097003742</v>
      </c>
      <c r="S83" s="37" t="s">
        <v>88</v>
      </c>
      <c r="T83" s="1">
        <f t="shared" si="15"/>
        <v>0.40323979782980457</v>
      </c>
      <c r="U83" s="1" t="s">
        <v>88</v>
      </c>
      <c r="V83" s="71">
        <v>0.40323979782980457</v>
      </c>
    </row>
    <row r="84" spans="1:22" ht="15" customHeight="1">
      <c r="A84" s="34" t="s">
        <v>89</v>
      </c>
      <c r="B84" s="50">
        <v>0.36522938525450171</v>
      </c>
      <c r="C84" s="34" t="s">
        <v>89</v>
      </c>
      <c r="D84" s="50">
        <v>0.40558703724666806</v>
      </c>
      <c r="E84" s="34" t="s">
        <v>89</v>
      </c>
      <c r="F84" s="50">
        <v>0.33826334330826913</v>
      </c>
      <c r="G84" s="34" t="s">
        <v>89</v>
      </c>
      <c r="H84" s="50">
        <v>0.36594293540622236</v>
      </c>
      <c r="I84" s="34" t="s">
        <v>89</v>
      </c>
      <c r="J84" s="50">
        <v>0.380617281426399</v>
      </c>
      <c r="K84" s="26">
        <v>81</v>
      </c>
      <c r="L84" s="52">
        <f t="shared" si="8"/>
        <v>0.380617281426399</v>
      </c>
      <c r="M84" s="52">
        <f t="shared" si="9"/>
        <v>0.36594293540622236</v>
      </c>
      <c r="N84" s="52">
        <f t="shared" si="10"/>
        <v>0.33826334330826913</v>
      </c>
      <c r="O84" s="52">
        <f t="shared" si="11"/>
        <v>0.40558703724666806</v>
      </c>
      <c r="P84" s="52">
        <f t="shared" si="12"/>
        <v>0.36522938525450171</v>
      </c>
      <c r="Q84" s="52">
        <f t="shared" si="13"/>
        <v>0.36522938525450171</v>
      </c>
      <c r="R84" s="52">
        <f t="shared" si="14"/>
        <v>0.37112799652841205</v>
      </c>
      <c r="S84" s="34" t="s">
        <v>89</v>
      </c>
      <c r="T84" s="1">
        <f t="shared" si="15"/>
        <v>0.36522938525450171</v>
      </c>
      <c r="U84" s="1" t="s">
        <v>89</v>
      </c>
      <c r="V84" s="70">
        <v>0.36522938525450171</v>
      </c>
    </row>
    <row r="85" spans="1:22" ht="15" customHeight="1">
      <c r="A85" s="37" t="s">
        <v>90</v>
      </c>
      <c r="B85" s="51">
        <v>0.44625150633278915</v>
      </c>
      <c r="C85" s="37" t="s">
        <v>90</v>
      </c>
      <c r="D85" s="51">
        <v>0.63516369303860154</v>
      </c>
      <c r="E85" s="37" t="s">
        <v>90</v>
      </c>
      <c r="F85" s="51">
        <v>0.53599553488648743</v>
      </c>
      <c r="G85" s="37" t="s">
        <v>90</v>
      </c>
      <c r="H85" s="51">
        <v>0.61998114815666161</v>
      </c>
      <c r="I85" s="37" t="s">
        <v>90</v>
      </c>
      <c r="J85" s="51">
        <v>0.68687811278753241</v>
      </c>
      <c r="K85" s="39">
        <v>82</v>
      </c>
      <c r="L85" s="52">
        <f t="shared" si="8"/>
        <v>0.68687811278753241</v>
      </c>
      <c r="M85" s="52">
        <f t="shared" si="9"/>
        <v>0.61998114815666161</v>
      </c>
      <c r="N85" s="52">
        <f t="shared" si="10"/>
        <v>0.53599553488648743</v>
      </c>
      <c r="O85" s="52">
        <f t="shared" si="11"/>
        <v>0.63516369303860154</v>
      </c>
      <c r="P85" s="52">
        <f t="shared" si="12"/>
        <v>0.44625150633278915</v>
      </c>
      <c r="Q85" s="52">
        <f t="shared" si="13"/>
        <v>0.44625150633278915</v>
      </c>
      <c r="R85" s="52">
        <f t="shared" si="14"/>
        <v>0.58485399904041446</v>
      </c>
      <c r="S85" s="37" t="s">
        <v>90</v>
      </c>
      <c r="T85" s="1">
        <f t="shared" si="15"/>
        <v>0.44625150633278915</v>
      </c>
      <c r="U85" s="1" t="s">
        <v>136</v>
      </c>
      <c r="V85" s="71">
        <v>0.64457669349016977</v>
      </c>
    </row>
    <row r="86" spans="1:22" ht="15" customHeight="1">
      <c r="A86" s="34" t="s">
        <v>108</v>
      </c>
      <c r="B86" s="50">
        <v>0.46099972739751233</v>
      </c>
      <c r="C86" s="34" t="s">
        <v>108</v>
      </c>
      <c r="D86" s="50">
        <v>0.46771931587485022</v>
      </c>
      <c r="E86" s="34" t="s">
        <v>108</v>
      </c>
      <c r="F86" s="50">
        <v>0.3915984449236129</v>
      </c>
      <c r="G86" s="34" t="s">
        <v>108</v>
      </c>
      <c r="H86" s="50">
        <v>0.52884527216893762</v>
      </c>
      <c r="I86" s="34" t="s">
        <v>108</v>
      </c>
      <c r="J86" s="50">
        <v>0.56453874540370341</v>
      </c>
      <c r="K86" s="26">
        <v>83</v>
      </c>
      <c r="L86" s="52">
        <f t="shared" si="8"/>
        <v>0.56453874540370341</v>
      </c>
      <c r="M86" s="52">
        <f t="shared" si="9"/>
        <v>0.52884527216893762</v>
      </c>
      <c r="N86" s="52">
        <f t="shared" si="10"/>
        <v>0.3915984449236129</v>
      </c>
      <c r="O86" s="52">
        <f t="shared" si="11"/>
        <v>0.46771931587485022</v>
      </c>
      <c r="P86" s="52">
        <f t="shared" si="12"/>
        <v>0.46099972739751233</v>
      </c>
      <c r="Q86" s="52">
        <f t="shared" si="13"/>
        <v>0.46099972739751233</v>
      </c>
      <c r="R86" s="52">
        <f t="shared" si="14"/>
        <v>0.48274030115372329</v>
      </c>
      <c r="S86" s="34" t="s">
        <v>108</v>
      </c>
      <c r="T86" s="1">
        <f t="shared" si="15"/>
        <v>0.46099972739751233</v>
      </c>
      <c r="U86" s="1" t="s">
        <v>90</v>
      </c>
      <c r="V86" s="70">
        <v>0.44625150633278915</v>
      </c>
    </row>
    <row r="87" spans="1:22" ht="15" customHeight="1">
      <c r="A87" s="37" t="s">
        <v>92</v>
      </c>
      <c r="B87" s="51">
        <v>0.32865546426571368</v>
      </c>
      <c r="C87" s="37" t="s">
        <v>92</v>
      </c>
      <c r="D87" s="51">
        <v>0.51898200080852674</v>
      </c>
      <c r="E87" s="37" t="s">
        <v>92</v>
      </c>
      <c r="F87" s="51">
        <v>0.36899768465070104</v>
      </c>
      <c r="G87" s="37" t="s">
        <v>92</v>
      </c>
      <c r="H87" s="51">
        <v>0.27264170458837744</v>
      </c>
      <c r="I87" s="37" t="s">
        <v>92</v>
      </c>
      <c r="J87" s="51">
        <v>0.3229760484040799</v>
      </c>
      <c r="K87" s="39">
        <v>84</v>
      </c>
      <c r="L87" s="52">
        <f t="shared" si="8"/>
        <v>0.3229760484040799</v>
      </c>
      <c r="M87" s="52">
        <f t="shared" si="9"/>
        <v>0.27264170458837744</v>
      </c>
      <c r="N87" s="52">
        <f t="shared" si="10"/>
        <v>0.36899768465070104</v>
      </c>
      <c r="O87" s="52">
        <f t="shared" si="11"/>
        <v>0.51898200080852674</v>
      </c>
      <c r="P87" s="52">
        <f t="shared" si="12"/>
        <v>0.32865546426571368</v>
      </c>
      <c r="Q87" s="52">
        <f t="shared" si="13"/>
        <v>0.32865546426571368</v>
      </c>
      <c r="R87" s="52">
        <f t="shared" si="14"/>
        <v>0.36245058054347978</v>
      </c>
      <c r="S87" s="37" t="s">
        <v>92</v>
      </c>
      <c r="T87" s="1">
        <f t="shared" si="15"/>
        <v>0.32865546426571368</v>
      </c>
      <c r="U87" s="1" t="s">
        <v>108</v>
      </c>
      <c r="V87" s="71">
        <v>0.46099972739751233</v>
      </c>
    </row>
    <row r="88" spans="1:22" ht="15" customHeight="1">
      <c r="A88" s="34" t="s">
        <v>93</v>
      </c>
      <c r="B88" s="50">
        <v>0.2670536026895044</v>
      </c>
      <c r="C88" s="34" t="s">
        <v>93</v>
      </c>
      <c r="D88" s="50">
        <v>0.25210834739960308</v>
      </c>
      <c r="E88" s="34" t="s">
        <v>93</v>
      </c>
      <c r="F88" s="50">
        <v>0.17999459085219258</v>
      </c>
      <c r="G88" s="34" t="s">
        <v>93</v>
      </c>
      <c r="H88" s="50">
        <v>0.18501760656941996</v>
      </c>
      <c r="I88" s="34" t="s">
        <v>93</v>
      </c>
      <c r="J88" s="50">
        <v>0.21356117895771676</v>
      </c>
      <c r="K88" s="26">
        <v>85</v>
      </c>
      <c r="L88" s="52">
        <f t="shared" si="8"/>
        <v>0.21356117895771676</v>
      </c>
      <c r="M88" s="52">
        <f t="shared" si="9"/>
        <v>0.18501760656941996</v>
      </c>
      <c r="N88" s="52">
        <f t="shared" si="10"/>
        <v>0.17999459085219258</v>
      </c>
      <c r="O88" s="52">
        <f t="shared" si="11"/>
        <v>0.25210834739960308</v>
      </c>
      <c r="P88" s="52">
        <f t="shared" si="12"/>
        <v>0.2670536026895044</v>
      </c>
      <c r="Q88" s="52">
        <f t="shared" si="13"/>
        <v>0.2670536026895044</v>
      </c>
      <c r="R88" s="52">
        <f t="shared" si="14"/>
        <v>0.21954706529368737</v>
      </c>
      <c r="S88" s="34" t="s">
        <v>93</v>
      </c>
      <c r="T88" s="1">
        <f t="shared" si="15"/>
        <v>0.2670536026895044</v>
      </c>
      <c r="U88" s="1" t="s">
        <v>92</v>
      </c>
      <c r="V88" s="70">
        <v>0.32865546426571368</v>
      </c>
    </row>
    <row r="89" spans="1:22" ht="15" customHeight="1">
      <c r="A89" s="37" t="s">
        <v>94</v>
      </c>
      <c r="B89" s="51">
        <v>0.40200410811080811</v>
      </c>
      <c r="C89" s="37" t="s">
        <v>94</v>
      </c>
      <c r="D89" s="51">
        <v>0.48073234526156899</v>
      </c>
      <c r="E89" s="37" t="s">
        <v>94</v>
      </c>
      <c r="F89" s="51">
        <v>0.39698486418356244</v>
      </c>
      <c r="G89" s="37" t="s">
        <v>94</v>
      </c>
      <c r="H89" s="51">
        <v>0.48002274604370632</v>
      </c>
      <c r="I89" s="37" t="s">
        <v>94</v>
      </c>
      <c r="J89" s="51">
        <v>0.56244032492846674</v>
      </c>
      <c r="K89" s="39">
        <v>86</v>
      </c>
      <c r="L89" s="52">
        <f t="shared" si="8"/>
        <v>0.56244032492846674</v>
      </c>
      <c r="M89" s="52">
        <f t="shared" si="9"/>
        <v>0.48002274604370632</v>
      </c>
      <c r="N89" s="52">
        <f t="shared" si="10"/>
        <v>0.39698486418356244</v>
      </c>
      <c r="O89" s="52">
        <f t="shared" si="11"/>
        <v>0.48073234526156899</v>
      </c>
      <c r="P89" s="52">
        <f t="shared" si="12"/>
        <v>0.40200410811080811</v>
      </c>
      <c r="Q89" s="52">
        <f t="shared" si="13"/>
        <v>0.40200410811080811</v>
      </c>
      <c r="R89" s="52">
        <f t="shared" si="14"/>
        <v>0.46443687770562259</v>
      </c>
      <c r="S89" s="37" t="s">
        <v>94</v>
      </c>
      <c r="T89" s="1">
        <f t="shared" si="15"/>
        <v>0.40200410811080811</v>
      </c>
      <c r="U89" s="1" t="s">
        <v>93</v>
      </c>
      <c r="V89" s="71">
        <v>0.2670536026895044</v>
      </c>
    </row>
    <row r="90" spans="1:22" ht="15" customHeight="1">
      <c r="A90" s="34" t="s">
        <v>95</v>
      </c>
      <c r="B90" s="50">
        <v>0.34918217743160174</v>
      </c>
      <c r="C90" s="34" t="s">
        <v>95</v>
      </c>
      <c r="D90" s="50">
        <v>0.29647627121163822</v>
      </c>
      <c r="E90" s="34" t="s">
        <v>95</v>
      </c>
      <c r="F90" s="50">
        <v>0.28786184244855145</v>
      </c>
      <c r="G90" s="34" t="s">
        <v>95</v>
      </c>
      <c r="H90" s="50">
        <v>0.29699018875049499</v>
      </c>
      <c r="I90" s="34" t="s">
        <v>95</v>
      </c>
      <c r="J90" s="50">
        <v>0.33936673416438268</v>
      </c>
      <c r="K90" s="26">
        <v>87</v>
      </c>
      <c r="L90" s="52">
        <f t="shared" si="8"/>
        <v>0.33936673416438268</v>
      </c>
      <c r="M90" s="52">
        <f t="shared" si="9"/>
        <v>0.29699018875049499</v>
      </c>
      <c r="N90" s="52">
        <f t="shared" si="10"/>
        <v>0.28786184244855145</v>
      </c>
      <c r="O90" s="52">
        <f t="shared" si="11"/>
        <v>0.29647627121163822</v>
      </c>
      <c r="P90" s="52">
        <f t="shared" si="12"/>
        <v>0.34918217743160174</v>
      </c>
      <c r="Q90" s="52">
        <f t="shared" si="13"/>
        <v>0.34918217743160174</v>
      </c>
      <c r="R90" s="52">
        <f t="shared" si="14"/>
        <v>0.31397544280133383</v>
      </c>
      <c r="S90" s="34" t="s">
        <v>95</v>
      </c>
      <c r="T90" s="1">
        <f t="shared" si="15"/>
        <v>0.34918217743160174</v>
      </c>
      <c r="U90" s="1" t="s">
        <v>94</v>
      </c>
      <c r="V90" s="70">
        <v>0.40200410811080811</v>
      </c>
    </row>
    <row r="91" spans="1:22" ht="15" customHeight="1">
      <c r="A91" s="37" t="s">
        <v>96</v>
      </c>
      <c r="B91" s="51">
        <v>0.4046888107809381</v>
      </c>
      <c r="C91" s="37" t="s">
        <v>96</v>
      </c>
      <c r="D91" s="51">
        <v>0.38673269381715042</v>
      </c>
      <c r="E91" s="37" t="s">
        <v>96</v>
      </c>
      <c r="F91" s="51">
        <v>0.52798415321998604</v>
      </c>
      <c r="G91" s="37" t="s">
        <v>96</v>
      </c>
      <c r="H91" s="51">
        <v>0.40944759906754191</v>
      </c>
      <c r="I91" s="37" t="s">
        <v>96</v>
      </c>
      <c r="J91" s="51">
        <v>0.34990275139670074</v>
      </c>
      <c r="K91" s="39">
        <v>88</v>
      </c>
      <c r="L91" s="52">
        <f t="shared" si="8"/>
        <v>0.34990275139670074</v>
      </c>
      <c r="M91" s="52">
        <f t="shared" si="9"/>
        <v>0.40944759906754191</v>
      </c>
      <c r="N91" s="52">
        <f t="shared" si="10"/>
        <v>0.52798415321998604</v>
      </c>
      <c r="O91" s="52">
        <f t="shared" si="11"/>
        <v>0.38673269381715042</v>
      </c>
      <c r="P91" s="52">
        <f t="shared" si="12"/>
        <v>0.4046888107809381</v>
      </c>
      <c r="Q91" s="52">
        <f t="shared" si="13"/>
        <v>0.4046888107809381</v>
      </c>
      <c r="R91" s="52">
        <f t="shared" si="14"/>
        <v>0.41575120165646345</v>
      </c>
      <c r="S91" s="37" t="s">
        <v>96</v>
      </c>
      <c r="T91" s="1">
        <f t="shared" si="15"/>
        <v>0.4046888107809381</v>
      </c>
      <c r="U91" s="1" t="s">
        <v>95</v>
      </c>
      <c r="V91" s="71">
        <v>0.34918217743160174</v>
      </c>
    </row>
    <row r="92" spans="1:22" ht="15" customHeight="1">
      <c r="A92" s="34" t="s">
        <v>97</v>
      </c>
      <c r="B92" s="50">
        <v>0.25990628447969849</v>
      </c>
      <c r="C92" s="34" t="s">
        <v>97</v>
      </c>
      <c r="D92" s="50">
        <v>0.35850015323023876</v>
      </c>
      <c r="E92" s="34" t="s">
        <v>97</v>
      </c>
      <c r="F92" s="50">
        <v>0.2499029023103527</v>
      </c>
      <c r="G92" s="34" t="s">
        <v>97</v>
      </c>
      <c r="H92" s="50">
        <v>0.30723487729612592</v>
      </c>
      <c r="I92" s="34" t="s">
        <v>97</v>
      </c>
      <c r="J92" s="50">
        <v>0.35141218658449852</v>
      </c>
      <c r="K92" s="26">
        <v>89</v>
      </c>
      <c r="L92" s="52">
        <f t="shared" si="8"/>
        <v>0.35141218658449852</v>
      </c>
      <c r="M92" s="52">
        <f t="shared" si="9"/>
        <v>0.30723487729612592</v>
      </c>
      <c r="N92" s="52">
        <f t="shared" si="10"/>
        <v>0.2499029023103527</v>
      </c>
      <c r="O92" s="52">
        <f t="shared" si="11"/>
        <v>0.35850015323023876</v>
      </c>
      <c r="P92" s="52">
        <f t="shared" si="12"/>
        <v>0.25990628447969849</v>
      </c>
      <c r="Q92" s="52">
        <f t="shared" si="13"/>
        <v>0.25990628447969849</v>
      </c>
      <c r="R92" s="52">
        <f t="shared" si="14"/>
        <v>0.30539128078018285</v>
      </c>
      <c r="S92" s="34" t="s">
        <v>97</v>
      </c>
      <c r="T92" s="1">
        <f t="shared" si="15"/>
        <v>0.25990628447969849</v>
      </c>
      <c r="U92" s="1" t="s">
        <v>96</v>
      </c>
      <c r="V92" s="70">
        <v>0.4046888107809381</v>
      </c>
    </row>
    <row r="93" spans="1:22" ht="15" customHeight="1">
      <c r="A93" s="37" t="s">
        <v>98</v>
      </c>
      <c r="B93" s="51">
        <v>0.16770219712090928</v>
      </c>
      <c r="C93" s="37" t="s">
        <v>98</v>
      </c>
      <c r="D93" s="51">
        <v>0.24423611047961163</v>
      </c>
      <c r="E93" s="37" t="s">
        <v>98</v>
      </c>
      <c r="F93" s="51">
        <v>0.21324882169827244</v>
      </c>
      <c r="G93" s="37" t="s">
        <v>98</v>
      </c>
      <c r="H93" s="51">
        <v>0.24101742376664986</v>
      </c>
      <c r="I93" s="37" t="s">
        <v>98</v>
      </c>
      <c r="J93" s="51">
        <v>0.25702842120157426</v>
      </c>
      <c r="K93" s="39">
        <v>90</v>
      </c>
      <c r="L93" s="52">
        <f t="shared" si="8"/>
        <v>0.25702842120157426</v>
      </c>
      <c r="M93" s="52">
        <f t="shared" si="9"/>
        <v>0.24101742376664986</v>
      </c>
      <c r="N93" s="52">
        <f t="shared" si="10"/>
        <v>0.21324882169827244</v>
      </c>
      <c r="O93" s="52">
        <f t="shared" si="11"/>
        <v>0.24423611047961163</v>
      </c>
      <c r="P93" s="52">
        <f t="shared" si="12"/>
        <v>0.16770219712090928</v>
      </c>
      <c r="Q93" s="52">
        <f t="shared" si="13"/>
        <v>0.16770219712090928</v>
      </c>
      <c r="R93" s="52">
        <f t="shared" si="14"/>
        <v>0.22464659485340349</v>
      </c>
      <c r="S93" s="37" t="s">
        <v>98</v>
      </c>
      <c r="T93" s="1">
        <f t="shared" si="15"/>
        <v>0.16770219712090928</v>
      </c>
      <c r="U93" s="1" t="s">
        <v>97</v>
      </c>
      <c r="V93" s="71">
        <v>0.25990628447969849</v>
      </c>
    </row>
    <row r="94" spans="1:22" ht="15" customHeight="1">
      <c r="A94" s="34" t="s">
        <v>100</v>
      </c>
      <c r="B94" s="50">
        <v>0.25710794869731329</v>
      </c>
      <c r="C94" s="34" t="s">
        <v>100</v>
      </c>
      <c r="D94" s="50">
        <v>0.3228946443500727</v>
      </c>
      <c r="E94" s="34" t="s">
        <v>100</v>
      </c>
      <c r="F94" s="50">
        <v>0.2241443031137112</v>
      </c>
      <c r="G94" s="34" t="s">
        <v>100</v>
      </c>
      <c r="H94" s="50">
        <v>0.21825209598962508</v>
      </c>
      <c r="I94" s="34" t="s">
        <v>100</v>
      </c>
      <c r="J94" s="50">
        <v>0.29429566548618386</v>
      </c>
      <c r="K94" s="26">
        <v>91</v>
      </c>
      <c r="L94" s="52">
        <f t="shared" si="8"/>
        <v>0.29429566548618386</v>
      </c>
      <c r="M94" s="52">
        <f t="shared" si="9"/>
        <v>0.21825209598962508</v>
      </c>
      <c r="N94" s="52">
        <f t="shared" si="10"/>
        <v>0.2241443031137112</v>
      </c>
      <c r="O94" s="52">
        <f t="shared" si="11"/>
        <v>0.3228946443500727</v>
      </c>
      <c r="P94" s="52">
        <f t="shared" si="12"/>
        <v>0.25710794869731329</v>
      </c>
      <c r="Q94" s="52">
        <f t="shared" si="13"/>
        <v>0.25710794869731329</v>
      </c>
      <c r="R94" s="52">
        <f t="shared" si="14"/>
        <v>0.26333893152738119</v>
      </c>
      <c r="S94" s="34" t="s">
        <v>100</v>
      </c>
      <c r="T94" s="1">
        <f t="shared" si="15"/>
        <v>0.25710794869731329</v>
      </c>
      <c r="U94" s="1" t="s">
        <v>98</v>
      </c>
      <c r="V94" s="70">
        <v>0.16770219712090928</v>
      </c>
    </row>
    <row r="95" spans="1:22" ht="15" customHeight="1">
      <c r="A95" s="37" t="s">
        <v>101</v>
      </c>
      <c r="B95" s="51">
        <v>0.10466100974766822</v>
      </c>
      <c r="C95" s="37" t="s">
        <v>101</v>
      </c>
      <c r="D95" s="51">
        <v>0.12691464875212768</v>
      </c>
      <c r="E95" s="37" t="s">
        <v>101</v>
      </c>
      <c r="F95" s="51">
        <v>0.11810421578126842</v>
      </c>
      <c r="G95" s="37" t="s">
        <v>101</v>
      </c>
      <c r="H95" s="51">
        <v>0.15025297011543567</v>
      </c>
      <c r="I95" s="37" t="s">
        <v>101</v>
      </c>
      <c r="J95" s="51">
        <v>0.14588741564948166</v>
      </c>
      <c r="K95" s="39">
        <v>92</v>
      </c>
      <c r="L95" s="52">
        <f t="shared" si="8"/>
        <v>0.14588741564948166</v>
      </c>
      <c r="M95" s="52">
        <f t="shared" si="9"/>
        <v>0.15025297011543567</v>
      </c>
      <c r="N95" s="52">
        <f t="shared" si="10"/>
        <v>0.11810421578126842</v>
      </c>
      <c r="O95" s="52">
        <f t="shared" si="11"/>
        <v>0.12691464875212768</v>
      </c>
      <c r="P95" s="52">
        <f t="shared" si="12"/>
        <v>0.10466100974766822</v>
      </c>
      <c r="Q95" s="52">
        <f t="shared" si="13"/>
        <v>0.10466100974766822</v>
      </c>
      <c r="R95" s="52">
        <f t="shared" si="14"/>
        <v>0.12916405200919631</v>
      </c>
      <c r="S95" s="37" t="s">
        <v>101</v>
      </c>
      <c r="T95" s="1">
        <f t="shared" si="15"/>
        <v>0.10466100974766822</v>
      </c>
      <c r="U95" s="1" t="s">
        <v>100</v>
      </c>
      <c r="V95" s="71">
        <v>0.25710794869731329</v>
      </c>
    </row>
    <row r="96" spans="1:22" ht="15" customHeight="1">
      <c r="A96" s="34" t="s">
        <v>102</v>
      </c>
      <c r="B96" s="50">
        <v>0.17584338324801721</v>
      </c>
      <c r="C96" s="34" t="s">
        <v>102</v>
      </c>
      <c r="D96" s="50">
        <v>0.25201030436994443</v>
      </c>
      <c r="E96" s="34" t="s">
        <v>102</v>
      </c>
      <c r="F96" s="50">
        <v>0.1909254172241322</v>
      </c>
      <c r="G96" s="34" t="s">
        <v>102</v>
      </c>
      <c r="H96" s="50">
        <v>0.24958134591707598</v>
      </c>
      <c r="I96" s="34" t="s">
        <v>102</v>
      </c>
      <c r="J96" s="50">
        <v>0.25723764264082183</v>
      </c>
      <c r="K96" s="26">
        <v>93</v>
      </c>
      <c r="L96" s="52">
        <f t="shared" si="8"/>
        <v>0.25723764264082183</v>
      </c>
      <c r="M96" s="52">
        <f t="shared" si="9"/>
        <v>0.24958134591707598</v>
      </c>
      <c r="N96" s="52">
        <f t="shared" si="10"/>
        <v>0.1909254172241322</v>
      </c>
      <c r="O96" s="52">
        <f t="shared" si="11"/>
        <v>0.25201030436994443</v>
      </c>
      <c r="P96" s="52">
        <f t="shared" si="12"/>
        <v>0.17584338324801721</v>
      </c>
      <c r="Q96" s="52">
        <f t="shared" si="13"/>
        <v>0.17584338324801721</v>
      </c>
      <c r="R96" s="52">
        <f t="shared" si="14"/>
        <v>0.22511961867999833</v>
      </c>
      <c r="S96" s="34" t="s">
        <v>102</v>
      </c>
      <c r="T96" s="1">
        <f t="shared" si="15"/>
        <v>0.17584338324801721</v>
      </c>
      <c r="U96" s="1" t="s">
        <v>101</v>
      </c>
      <c r="V96" s="70">
        <v>0.10466100974766822</v>
      </c>
    </row>
    <row r="97" spans="1:29" ht="15" customHeight="1">
      <c r="A97" s="40">
        <v>1</v>
      </c>
      <c r="T97" s="1" t="e">
        <f t="shared" si="15"/>
        <v>#N/A</v>
      </c>
      <c r="U97" s="1" t="s">
        <v>102</v>
      </c>
      <c r="V97" s="71">
        <v>0.17584338324801721</v>
      </c>
    </row>
    <row r="99" spans="1:29" ht="15" customHeight="1">
      <c r="S99" s="1" t="s">
        <v>3</v>
      </c>
      <c r="T99" s="1" t="s">
        <v>3</v>
      </c>
      <c r="U99" s="59">
        <v>0.46910636918416765</v>
      </c>
      <c r="V99" s="1" t="s">
        <v>3</v>
      </c>
      <c r="W99" s="59">
        <v>0.44991135897634965</v>
      </c>
      <c r="X99" s="1" t="s">
        <v>3</v>
      </c>
      <c r="Y99" s="59">
        <v>0.45757564406640544</v>
      </c>
      <c r="Z99" s="1" t="s">
        <v>3</v>
      </c>
      <c r="AA99" s="59">
        <v>0.34487117999930983</v>
      </c>
      <c r="AB99" s="1" t="s">
        <v>3</v>
      </c>
      <c r="AC99" s="59">
        <v>0.74588381837390116</v>
      </c>
    </row>
    <row r="100" spans="1:29" ht="15" customHeight="1">
      <c r="S100" s="1" t="s">
        <v>4</v>
      </c>
      <c r="T100" s="1" t="s">
        <v>4</v>
      </c>
      <c r="U100" s="59">
        <v>0.41545412480191085</v>
      </c>
      <c r="V100" s="1" t="s">
        <v>4</v>
      </c>
      <c r="W100" s="59">
        <v>0.33143553436433187</v>
      </c>
      <c r="X100" s="1" t="s">
        <v>4</v>
      </c>
      <c r="Y100" s="59">
        <v>0.3906030171848538</v>
      </c>
      <c r="Z100" s="1" t="s">
        <v>4</v>
      </c>
      <c r="AA100" s="59">
        <v>0.42286814582775295</v>
      </c>
      <c r="AB100" s="1" t="s">
        <v>4</v>
      </c>
      <c r="AC100" s="59">
        <v>0.7490836525599095</v>
      </c>
    </row>
    <row r="101" spans="1:29" ht="15" customHeight="1">
      <c r="S101" s="1" t="s">
        <v>5</v>
      </c>
      <c r="T101" s="1" t="s">
        <v>5</v>
      </c>
      <c r="U101" s="59">
        <v>0.23853982336965768</v>
      </c>
      <c r="V101" s="1" t="s">
        <v>5</v>
      </c>
      <c r="W101" s="59">
        <v>0.23039209303284422</v>
      </c>
      <c r="X101" s="1" t="s">
        <v>5</v>
      </c>
      <c r="Y101" s="59">
        <v>0.30936670789587034</v>
      </c>
      <c r="Z101" s="1" t="s">
        <v>5</v>
      </c>
      <c r="AA101" s="59">
        <v>0.29749073799983178</v>
      </c>
      <c r="AB101" s="1" t="s">
        <v>5</v>
      </c>
      <c r="AC101" s="59">
        <v>0.4476741012093578</v>
      </c>
    </row>
    <row r="102" spans="1:29" ht="15" customHeight="1">
      <c r="S102" s="1" t="s">
        <v>6</v>
      </c>
      <c r="T102" s="1" t="s">
        <v>6</v>
      </c>
      <c r="U102" s="59">
        <v>0.44710377565262899</v>
      </c>
      <c r="V102" s="1" t="s">
        <v>6</v>
      </c>
      <c r="W102" s="59">
        <v>0.35339801789036496</v>
      </c>
      <c r="X102" s="1" t="s">
        <v>6</v>
      </c>
      <c r="Y102" s="59">
        <v>0.47592866962687308</v>
      </c>
      <c r="Z102" s="1" t="s">
        <v>6</v>
      </c>
      <c r="AA102" s="59">
        <v>0.46725446348686162</v>
      </c>
      <c r="AB102" s="1" t="s">
        <v>6</v>
      </c>
      <c r="AC102" s="59">
        <v>0.78326930434574071</v>
      </c>
    </row>
    <row r="103" spans="1:29" ht="15" customHeight="1">
      <c r="S103" s="1" t="s">
        <v>7</v>
      </c>
      <c r="T103" s="1" t="s">
        <v>7</v>
      </c>
      <c r="U103" s="59">
        <v>0.16050510830534218</v>
      </c>
      <c r="V103" s="1" t="s">
        <v>7</v>
      </c>
      <c r="W103" s="59">
        <v>0.12164718096576532</v>
      </c>
      <c r="X103" s="1" t="s">
        <v>7</v>
      </c>
      <c r="Y103" s="59">
        <v>0.15247680483763484</v>
      </c>
      <c r="Z103" s="1" t="s">
        <v>7</v>
      </c>
      <c r="AA103" s="59">
        <v>0.21559480861331756</v>
      </c>
      <c r="AB103" s="1" t="s">
        <v>7</v>
      </c>
      <c r="AC103" s="59">
        <v>0.52927196106228813</v>
      </c>
    </row>
    <row r="104" spans="1:29" ht="15" customHeight="1">
      <c r="S104" s="1" t="s">
        <v>8</v>
      </c>
      <c r="T104" s="1" t="s">
        <v>8</v>
      </c>
      <c r="U104" s="59">
        <v>0.44404589838623398</v>
      </c>
      <c r="V104" s="1" t="s">
        <v>8</v>
      </c>
      <c r="W104" s="59">
        <v>0.37666630414234453</v>
      </c>
      <c r="X104" s="1" t="s">
        <v>8</v>
      </c>
      <c r="Y104" s="59">
        <v>0.41634710956192572</v>
      </c>
      <c r="Z104" s="1" t="s">
        <v>8</v>
      </c>
      <c r="AA104" s="59">
        <v>0.42077405875626772</v>
      </c>
      <c r="AB104" s="1" t="s">
        <v>8</v>
      </c>
      <c r="AC104" s="59">
        <v>0.77958235073353255</v>
      </c>
    </row>
    <row r="105" spans="1:29" ht="15" customHeight="1">
      <c r="S105" s="1" t="s">
        <v>113</v>
      </c>
      <c r="T105" s="1" t="s">
        <v>113</v>
      </c>
      <c r="U105" s="59">
        <v>0.13480634796534344</v>
      </c>
      <c r="V105" s="1" t="s">
        <v>113</v>
      </c>
      <c r="W105" s="59">
        <v>9.517554629245599E-2</v>
      </c>
      <c r="X105" s="1" t="s">
        <v>113</v>
      </c>
      <c r="Y105" s="59">
        <v>0.10924190530881651</v>
      </c>
      <c r="Z105" s="1" t="s">
        <v>113</v>
      </c>
      <c r="AA105" s="59">
        <v>0.13115229957075292</v>
      </c>
      <c r="AB105" s="1" t="s">
        <v>117</v>
      </c>
      <c r="AC105" s="59">
        <v>0.22855634735986663</v>
      </c>
    </row>
    <row r="106" spans="1:29" ht="15" customHeight="1">
      <c r="S106" s="1" t="s">
        <v>114</v>
      </c>
      <c r="T106" s="1" t="s">
        <v>114</v>
      </c>
      <c r="U106" s="59">
        <v>0.20521559008272455</v>
      </c>
      <c r="V106" s="1" t="s">
        <v>114</v>
      </c>
      <c r="W106" s="59">
        <v>0.14544624989389068</v>
      </c>
      <c r="X106" s="1" t="s">
        <v>114</v>
      </c>
      <c r="Y106" s="59">
        <v>0.16561449281644403</v>
      </c>
      <c r="Z106" s="1" t="s">
        <v>114</v>
      </c>
      <c r="AA106" s="59">
        <v>0.21413959328455787</v>
      </c>
      <c r="AB106" s="1" t="s">
        <v>114</v>
      </c>
      <c r="AC106" s="59">
        <v>0.4116322703875458</v>
      </c>
    </row>
    <row r="107" spans="1:29" ht="15" customHeight="1">
      <c r="S107" s="1" t="s">
        <v>9</v>
      </c>
      <c r="T107" s="1" t="s">
        <v>9</v>
      </c>
      <c r="U107" s="59">
        <v>0.39917591213772202</v>
      </c>
      <c r="V107" s="1" t="s">
        <v>9</v>
      </c>
      <c r="W107" s="59">
        <v>0.34428633888308746</v>
      </c>
      <c r="X107" s="1" t="s">
        <v>9</v>
      </c>
      <c r="Y107" s="59">
        <v>0.49607372913022618</v>
      </c>
      <c r="Z107" s="1" t="s">
        <v>9</v>
      </c>
      <c r="AA107" s="59">
        <v>0.45388571430129293</v>
      </c>
      <c r="AB107" s="1" t="s">
        <v>9</v>
      </c>
      <c r="AC107" s="59">
        <v>0.76278502249674207</v>
      </c>
    </row>
    <row r="108" spans="1:29" ht="15" customHeight="1">
      <c r="S108" s="1" t="s">
        <v>10</v>
      </c>
      <c r="T108" s="1" t="s">
        <v>10</v>
      </c>
      <c r="U108" s="59">
        <v>0.36994299430610572</v>
      </c>
      <c r="V108" s="1" t="s">
        <v>10</v>
      </c>
      <c r="W108" s="59">
        <v>0.42567640584387534</v>
      </c>
      <c r="X108" s="1" t="s">
        <v>10</v>
      </c>
      <c r="Y108" s="59">
        <v>0.44513453794725877</v>
      </c>
      <c r="Z108" s="1" t="s">
        <v>10</v>
      </c>
      <c r="AA108" s="59">
        <v>0.50497996063812267</v>
      </c>
      <c r="AB108" s="1" t="s">
        <v>105</v>
      </c>
      <c r="AC108" s="59">
        <v>0.90104134343887021</v>
      </c>
    </row>
    <row r="109" spans="1:29" ht="15" customHeight="1">
      <c r="S109" s="1" t="s">
        <v>11</v>
      </c>
      <c r="T109" s="1" t="s">
        <v>11</v>
      </c>
      <c r="U109" s="59">
        <v>0.25088805979748174</v>
      </c>
      <c r="V109" s="1" t="s">
        <v>11</v>
      </c>
      <c r="W109" s="59">
        <v>0.21338231820683026</v>
      </c>
      <c r="X109" s="1" t="s">
        <v>11</v>
      </c>
      <c r="Y109" s="59">
        <v>0.24653212592929294</v>
      </c>
      <c r="Z109" s="1" t="s">
        <v>11</v>
      </c>
      <c r="AA109" s="59">
        <v>0.36661478941961945</v>
      </c>
      <c r="AB109" s="1" t="s">
        <v>11</v>
      </c>
      <c r="AC109" s="59">
        <v>0.7495450383164014</v>
      </c>
    </row>
    <row r="110" spans="1:29" ht="15" customHeight="1">
      <c r="S110" s="1" t="s">
        <v>115</v>
      </c>
      <c r="T110" s="1" t="s">
        <v>115</v>
      </c>
      <c r="U110" s="59">
        <v>0.13848937987982354</v>
      </c>
      <c r="V110" s="1" t="s">
        <v>115</v>
      </c>
      <c r="W110" s="59">
        <v>0.14114082960433433</v>
      </c>
      <c r="X110" s="1" t="s">
        <v>115</v>
      </c>
      <c r="Y110" s="59">
        <v>0.13076906898682966</v>
      </c>
      <c r="Z110" s="1" t="s">
        <v>115</v>
      </c>
      <c r="AA110" s="59">
        <v>0.11719213181948261</v>
      </c>
      <c r="AB110" s="1" t="s">
        <v>115</v>
      </c>
      <c r="AC110" s="59">
        <v>0.18234594873084847</v>
      </c>
    </row>
    <row r="111" spans="1:29" ht="15" customHeight="1">
      <c r="S111" s="1" t="s">
        <v>12</v>
      </c>
      <c r="T111" s="1" t="s">
        <v>12</v>
      </c>
      <c r="U111" s="59">
        <v>0.33915356547875902</v>
      </c>
      <c r="V111" s="1" t="s">
        <v>12</v>
      </c>
      <c r="W111" s="59">
        <v>0.26768400610573717</v>
      </c>
      <c r="X111" s="1" t="s">
        <v>12</v>
      </c>
      <c r="Y111" s="59">
        <v>0.33457904170852931</v>
      </c>
      <c r="Z111" s="1" t="s">
        <v>12</v>
      </c>
      <c r="AA111" s="59">
        <v>0.33116794500863467</v>
      </c>
      <c r="AB111" s="1" t="s">
        <v>12</v>
      </c>
      <c r="AC111" s="59">
        <v>0.65909435996308363</v>
      </c>
    </row>
    <row r="112" spans="1:29" ht="15" customHeight="1">
      <c r="S112" s="1" t="s">
        <v>13</v>
      </c>
      <c r="T112" s="1" t="s">
        <v>13</v>
      </c>
      <c r="U112" s="59">
        <v>0.38981760800887677</v>
      </c>
      <c r="V112" s="1" t="s">
        <v>13</v>
      </c>
      <c r="W112" s="59">
        <v>0.33313802939527204</v>
      </c>
      <c r="X112" s="1" t="s">
        <v>13</v>
      </c>
      <c r="Y112" s="59">
        <v>0.37261275613200601</v>
      </c>
      <c r="Z112" s="1" t="s">
        <v>13</v>
      </c>
      <c r="AA112" s="59">
        <v>0.40656739317867702</v>
      </c>
      <c r="AB112" s="1" t="s">
        <v>13</v>
      </c>
      <c r="AC112" s="59">
        <v>0.69761101190102204</v>
      </c>
    </row>
    <row r="113" spans="19:29" ht="15" customHeight="1">
      <c r="S113" s="1" t="s">
        <v>14</v>
      </c>
      <c r="T113" s="1" t="s">
        <v>14</v>
      </c>
      <c r="U113" s="59">
        <v>0.24022161609929163</v>
      </c>
      <c r="V113" s="1" t="s">
        <v>14</v>
      </c>
      <c r="W113" s="59">
        <v>0.20901403359202222</v>
      </c>
      <c r="X113" s="1" t="s">
        <v>14</v>
      </c>
      <c r="Y113" s="59">
        <v>0.28069329311186619</v>
      </c>
      <c r="Z113" s="1" t="s">
        <v>14</v>
      </c>
      <c r="AA113" s="59">
        <v>0.36742474880141313</v>
      </c>
      <c r="AB113" s="1" t="s">
        <v>14</v>
      </c>
      <c r="AC113" s="59">
        <v>0.5844648256373719</v>
      </c>
    </row>
    <row r="114" spans="19:29" ht="15" customHeight="1">
      <c r="S114" s="1" t="s">
        <v>15</v>
      </c>
      <c r="T114" s="1" t="s">
        <v>15</v>
      </c>
      <c r="U114" s="59">
        <v>0.42281082662709396</v>
      </c>
      <c r="V114" s="1" t="s">
        <v>15</v>
      </c>
      <c r="W114" s="59">
        <v>0.38079216478361133</v>
      </c>
      <c r="X114" s="1" t="s">
        <v>15</v>
      </c>
      <c r="Y114" s="59">
        <v>0.33785570499794548</v>
      </c>
      <c r="Z114" s="1" t="s">
        <v>15</v>
      </c>
      <c r="AA114" s="59">
        <v>0.36104012278081721</v>
      </c>
      <c r="AB114" s="1" t="s">
        <v>15</v>
      </c>
      <c r="AC114" s="59">
        <v>0.83581491481228742</v>
      </c>
    </row>
    <row r="115" spans="19:29" ht="15" customHeight="1">
      <c r="S115" s="1" t="s">
        <v>16</v>
      </c>
      <c r="T115" s="1" t="s">
        <v>16</v>
      </c>
      <c r="U115" s="59">
        <v>0.54132308425808484</v>
      </c>
      <c r="V115" s="1" t="s">
        <v>16</v>
      </c>
      <c r="W115" s="59">
        <v>0.33779820888592366</v>
      </c>
      <c r="X115" s="1" t="s">
        <v>16</v>
      </c>
      <c r="Y115" s="59">
        <v>0.29561771133064119</v>
      </c>
      <c r="Z115" s="1" t="s">
        <v>16</v>
      </c>
      <c r="AA115" s="59">
        <v>0.31094935141462832</v>
      </c>
      <c r="AB115" s="1" t="s">
        <v>16</v>
      </c>
      <c r="AC115" s="59">
        <v>0.48912306205967548</v>
      </c>
    </row>
    <row r="116" spans="19:29" ht="15" customHeight="1">
      <c r="S116" s="1" t="s">
        <v>17</v>
      </c>
      <c r="T116" s="1" t="s">
        <v>17</v>
      </c>
      <c r="U116" s="59">
        <v>0.46454005516901026</v>
      </c>
      <c r="V116" s="1" t="s">
        <v>17</v>
      </c>
      <c r="W116" s="59">
        <v>0.35151352388933416</v>
      </c>
      <c r="X116" s="1" t="s">
        <v>17</v>
      </c>
      <c r="Y116" s="59">
        <v>0.38582461793221645</v>
      </c>
      <c r="Z116" s="1" t="s">
        <v>17</v>
      </c>
      <c r="AA116" s="59">
        <v>0.42827338097653445</v>
      </c>
      <c r="AB116" s="1" t="s">
        <v>17</v>
      </c>
      <c r="AC116" s="59">
        <v>0.73357765392504681</v>
      </c>
    </row>
    <row r="117" spans="19:29" ht="15" customHeight="1">
      <c r="S117" s="1" t="s">
        <v>18</v>
      </c>
      <c r="T117" s="1" t="s">
        <v>18</v>
      </c>
      <c r="U117" s="59">
        <v>0.62573889712700925</v>
      </c>
      <c r="V117" s="1" t="s">
        <v>18</v>
      </c>
      <c r="W117" s="59">
        <v>0.31214278640929299</v>
      </c>
      <c r="X117" s="1" t="s">
        <v>18</v>
      </c>
      <c r="Y117" s="59">
        <v>0.2168680924321052</v>
      </c>
      <c r="Z117" s="1" t="s">
        <v>18</v>
      </c>
      <c r="AA117" s="59">
        <v>0.35901138277164013</v>
      </c>
      <c r="AB117" s="1" t="s">
        <v>18</v>
      </c>
      <c r="AC117" s="59">
        <v>0.64792323591735479</v>
      </c>
    </row>
    <row r="118" spans="19:29" ht="15" customHeight="1">
      <c r="S118" s="1" t="s">
        <v>19</v>
      </c>
      <c r="T118" s="1" t="s">
        <v>19</v>
      </c>
      <c r="U118" s="59">
        <v>0.3728982904634659</v>
      </c>
      <c r="V118" s="1" t="s">
        <v>19</v>
      </c>
      <c r="W118" s="59">
        <v>0.35695800723400334</v>
      </c>
      <c r="X118" s="1" t="s">
        <v>19</v>
      </c>
      <c r="Y118" s="59">
        <v>0.40335010375566122</v>
      </c>
      <c r="Z118" s="1" t="s">
        <v>19</v>
      </c>
      <c r="AA118" s="59">
        <v>0.46749265302880233</v>
      </c>
      <c r="AB118" s="1" t="s">
        <v>19</v>
      </c>
      <c r="AC118" s="59">
        <v>0.80500030928489963</v>
      </c>
    </row>
    <row r="119" spans="19:29" ht="15" customHeight="1">
      <c r="S119" s="1" t="s">
        <v>20</v>
      </c>
      <c r="T119" s="1" t="s">
        <v>20</v>
      </c>
      <c r="U119" s="59">
        <v>0.52068880063771672</v>
      </c>
      <c r="V119" s="1" t="s">
        <v>20</v>
      </c>
      <c r="W119" s="59">
        <v>0.50546064573728722</v>
      </c>
      <c r="X119" s="1" t="s">
        <v>20</v>
      </c>
      <c r="Y119" s="59">
        <v>0.53997856079917006</v>
      </c>
      <c r="Z119" s="1" t="s">
        <v>20</v>
      </c>
      <c r="AA119" s="59">
        <v>0.60687038572023377</v>
      </c>
      <c r="AB119" s="1" t="s">
        <v>20</v>
      </c>
      <c r="AC119" s="59">
        <v>1.0261259324292258</v>
      </c>
    </row>
    <row r="120" spans="19:29" ht="15" customHeight="1">
      <c r="S120" s="1" t="s">
        <v>21</v>
      </c>
      <c r="T120" s="1" t="s">
        <v>21</v>
      </c>
      <c r="U120" s="59">
        <v>0.34678547650461783</v>
      </c>
      <c r="V120" s="1" t="s">
        <v>21</v>
      </c>
      <c r="W120" s="59">
        <v>0.27510697363773129</v>
      </c>
      <c r="X120" s="1" t="s">
        <v>21</v>
      </c>
      <c r="Y120" s="59">
        <v>0.26969925377114001</v>
      </c>
      <c r="Z120" s="1" t="s">
        <v>21</v>
      </c>
      <c r="AA120" s="59">
        <v>0.32767109501378566</v>
      </c>
      <c r="AB120" s="1" t="s">
        <v>22</v>
      </c>
      <c r="AC120" s="59">
        <v>0.7287798457870357</v>
      </c>
    </row>
    <row r="121" spans="19:29" ht="15" customHeight="1">
      <c r="S121" s="1" t="s">
        <v>23</v>
      </c>
      <c r="T121" s="1" t="s">
        <v>23</v>
      </c>
      <c r="U121" s="59">
        <v>0.20449326750283858</v>
      </c>
      <c r="V121" s="1" t="s">
        <v>23</v>
      </c>
      <c r="W121" s="59">
        <v>0.17340226500320899</v>
      </c>
      <c r="X121" s="1" t="s">
        <v>23</v>
      </c>
      <c r="Y121" s="59">
        <v>0.17874269863593484</v>
      </c>
      <c r="Z121" s="1" t="s">
        <v>23</v>
      </c>
      <c r="AA121" s="59">
        <v>0.20731265293344658</v>
      </c>
      <c r="AB121" s="1" t="s">
        <v>23</v>
      </c>
      <c r="AC121" s="59">
        <v>0.30696738601442131</v>
      </c>
    </row>
    <row r="122" spans="19:29" ht="15" customHeight="1">
      <c r="S122" s="1" t="s">
        <v>24</v>
      </c>
      <c r="T122" s="1" t="s">
        <v>24</v>
      </c>
      <c r="U122" s="59">
        <v>0.81938818994075813</v>
      </c>
      <c r="V122" s="1" t="s">
        <v>24</v>
      </c>
      <c r="W122" s="59">
        <v>0.63118099353456303</v>
      </c>
      <c r="X122" s="1" t="s">
        <v>24</v>
      </c>
      <c r="Y122" s="59">
        <v>0.77878437837720138</v>
      </c>
      <c r="Z122" s="1" t="s">
        <v>24</v>
      </c>
      <c r="AA122" s="59">
        <v>0.85850425751655246</v>
      </c>
      <c r="AB122" s="1" t="s">
        <v>106</v>
      </c>
      <c r="AC122" s="59">
        <v>1.2250064275115902</v>
      </c>
    </row>
    <row r="123" spans="19:29" ht="15" customHeight="1">
      <c r="S123" s="1" t="s">
        <v>25</v>
      </c>
      <c r="T123" s="1" t="s">
        <v>25</v>
      </c>
      <c r="U123" s="59">
        <v>0.74872218787302125</v>
      </c>
      <c r="V123" s="1" t="s">
        <v>25</v>
      </c>
      <c r="W123" s="59">
        <v>0.59113659238356564</v>
      </c>
      <c r="X123" s="1" t="s">
        <v>25</v>
      </c>
      <c r="Y123" s="59">
        <v>0.68499538491572809</v>
      </c>
      <c r="Z123" s="1" t="s">
        <v>25</v>
      </c>
      <c r="AA123" s="59">
        <v>0.66263836449648128</v>
      </c>
      <c r="AB123" s="1" t="s">
        <v>26</v>
      </c>
      <c r="AC123" s="59">
        <v>1.0341122206970128</v>
      </c>
    </row>
    <row r="124" spans="19:29" ht="15" customHeight="1">
      <c r="S124" s="1" t="s">
        <v>27</v>
      </c>
      <c r="T124" s="1" t="s">
        <v>27</v>
      </c>
      <c r="U124" s="59">
        <v>0.38833771858871596</v>
      </c>
      <c r="V124" s="1" t="s">
        <v>27</v>
      </c>
      <c r="W124" s="59">
        <v>0.3882266105892434</v>
      </c>
      <c r="X124" s="1" t="s">
        <v>27</v>
      </c>
      <c r="Y124" s="59">
        <v>0.4102936933623762</v>
      </c>
      <c r="Z124" s="1" t="s">
        <v>27</v>
      </c>
      <c r="AA124" s="59">
        <v>0.50578025829063611</v>
      </c>
      <c r="AB124" s="1" t="s">
        <v>28</v>
      </c>
      <c r="AC124" s="59">
        <v>0.87139351704064227</v>
      </c>
    </row>
    <row r="125" spans="19:29" ht="15" customHeight="1">
      <c r="S125" s="1" t="s">
        <v>29</v>
      </c>
      <c r="T125" s="1" t="s">
        <v>29</v>
      </c>
      <c r="U125" s="59">
        <v>0.57225175672413497</v>
      </c>
      <c r="V125" s="1" t="s">
        <v>29</v>
      </c>
      <c r="W125" s="59">
        <v>0.45982162016412415</v>
      </c>
      <c r="X125" s="1" t="s">
        <v>29</v>
      </c>
      <c r="Y125" s="59">
        <v>0.58421063096670234</v>
      </c>
      <c r="Z125" s="1" t="s">
        <v>29</v>
      </c>
      <c r="AA125" s="59">
        <v>0.56032487187300761</v>
      </c>
      <c r="AB125" s="1" t="s">
        <v>29</v>
      </c>
      <c r="AC125" s="59">
        <v>0.96761983673439178</v>
      </c>
    </row>
    <row r="126" spans="19:29" ht="15" customHeight="1">
      <c r="S126" s="1" t="s">
        <v>30</v>
      </c>
      <c r="T126" s="1" t="s">
        <v>30</v>
      </c>
      <c r="U126" s="59">
        <v>0.65718318092134287</v>
      </c>
      <c r="V126" s="1" t="s">
        <v>30</v>
      </c>
      <c r="W126" s="59">
        <v>0.56204898773148892</v>
      </c>
      <c r="X126" s="1" t="s">
        <v>30</v>
      </c>
      <c r="Y126" s="59">
        <v>0.55350806547914555</v>
      </c>
      <c r="Z126" s="1" t="s">
        <v>30</v>
      </c>
      <c r="AA126" s="59">
        <v>0.53810835027530524</v>
      </c>
      <c r="AB126" s="1" t="s">
        <v>30</v>
      </c>
      <c r="AC126" s="59">
        <v>0.72429909520416713</v>
      </c>
    </row>
    <row r="127" spans="19:29" ht="15" customHeight="1">
      <c r="S127" s="1" t="s">
        <v>31</v>
      </c>
      <c r="T127" s="1" t="s">
        <v>31</v>
      </c>
      <c r="U127" s="59">
        <v>0.5251018871847708</v>
      </c>
      <c r="V127" s="1" t="s">
        <v>31</v>
      </c>
      <c r="W127" s="59">
        <v>0.41620674601000635</v>
      </c>
      <c r="X127" s="1" t="s">
        <v>31</v>
      </c>
      <c r="Y127" s="59">
        <v>0.4967597458641928</v>
      </c>
      <c r="Z127" s="1" t="s">
        <v>31</v>
      </c>
      <c r="AA127" s="59">
        <v>0.60278598483413792</v>
      </c>
      <c r="AB127" s="1" t="s">
        <v>32</v>
      </c>
      <c r="AC127" s="59">
        <v>0.95890371016348463</v>
      </c>
    </row>
    <row r="128" spans="19:29" ht="15" customHeight="1">
      <c r="S128" s="1" t="s">
        <v>33</v>
      </c>
      <c r="T128" s="1" t="s">
        <v>33</v>
      </c>
      <c r="U128" s="59">
        <v>0.41064081298180144</v>
      </c>
      <c r="V128" s="1" t="s">
        <v>33</v>
      </c>
      <c r="W128" s="59">
        <v>0.33596719251781432</v>
      </c>
      <c r="X128" s="1" t="s">
        <v>33</v>
      </c>
      <c r="Y128" s="59">
        <v>0.40422216303422293</v>
      </c>
      <c r="Z128" s="1" t="s">
        <v>33</v>
      </c>
      <c r="AA128" s="59">
        <v>0.37809114402194399</v>
      </c>
      <c r="AB128" s="1" t="s">
        <v>34</v>
      </c>
      <c r="AC128" s="59">
        <v>0.72906096601829806</v>
      </c>
    </row>
    <row r="129" spans="19:29" ht="15" customHeight="1">
      <c r="S129" s="1" t="s">
        <v>35</v>
      </c>
      <c r="T129" s="1" t="s">
        <v>35</v>
      </c>
      <c r="U129" s="59">
        <v>0.41286785274165744</v>
      </c>
      <c r="V129" s="1" t="s">
        <v>35</v>
      </c>
      <c r="W129" s="59">
        <v>0.34368391185642178</v>
      </c>
      <c r="X129" s="1" t="s">
        <v>35</v>
      </c>
      <c r="Y129" s="59">
        <v>0.48799793591746204</v>
      </c>
      <c r="Z129" s="1" t="s">
        <v>35</v>
      </c>
      <c r="AA129" s="59">
        <v>0.46037206934678848</v>
      </c>
      <c r="AB129" s="1" t="s">
        <v>35</v>
      </c>
      <c r="AC129" s="59">
        <v>0.81157055849134863</v>
      </c>
    </row>
    <row r="130" spans="19:29" ht="15" customHeight="1">
      <c r="S130" s="1" t="s">
        <v>36</v>
      </c>
      <c r="T130" s="1" t="s">
        <v>36</v>
      </c>
      <c r="U130" s="59">
        <v>0.48955889837965999</v>
      </c>
      <c r="V130" s="1" t="s">
        <v>36</v>
      </c>
      <c r="W130" s="59">
        <v>0.41919875503724013</v>
      </c>
      <c r="X130" s="1" t="s">
        <v>36</v>
      </c>
      <c r="Y130" s="59">
        <v>0.47431682987493662</v>
      </c>
      <c r="Z130" s="1" t="s">
        <v>36</v>
      </c>
      <c r="AA130" s="59">
        <v>0.46908578682463031</v>
      </c>
      <c r="AB130" s="1" t="s">
        <v>36</v>
      </c>
      <c r="AC130" s="59">
        <v>0.82753100996084605</v>
      </c>
    </row>
    <row r="131" spans="19:29" ht="15" customHeight="1">
      <c r="S131" s="1" t="s">
        <v>37</v>
      </c>
      <c r="T131" s="1" t="s">
        <v>37</v>
      </c>
      <c r="U131" s="59">
        <v>0.27665022132882533</v>
      </c>
      <c r="V131" s="1" t="s">
        <v>37</v>
      </c>
      <c r="W131" s="59">
        <v>0.2601794897363674</v>
      </c>
      <c r="X131" s="1" t="s">
        <v>37</v>
      </c>
      <c r="Y131" s="59">
        <v>0.28063110685946474</v>
      </c>
      <c r="Z131" s="1" t="s">
        <v>37</v>
      </c>
      <c r="AA131" s="59">
        <v>0.26231747277885525</v>
      </c>
      <c r="AB131" s="1" t="s">
        <v>37</v>
      </c>
      <c r="AC131" s="59">
        <v>0.60388350975866933</v>
      </c>
    </row>
    <row r="132" spans="19:29" ht="15" customHeight="1">
      <c r="S132" s="1" t="s">
        <v>116</v>
      </c>
      <c r="T132" s="1" t="s">
        <v>116</v>
      </c>
      <c r="U132" s="59">
        <v>3.9923161864052079E-2</v>
      </c>
      <c r="V132" s="1" t="s">
        <v>116</v>
      </c>
      <c r="W132" s="59">
        <v>3.1468431245693915E-2</v>
      </c>
      <c r="X132" s="1" t="s">
        <v>116</v>
      </c>
      <c r="Y132" s="59">
        <v>3.2029041615116334E-2</v>
      </c>
      <c r="Z132" s="1" t="s">
        <v>116</v>
      </c>
      <c r="AA132" s="59">
        <v>3.7357145774131864E-2</v>
      </c>
      <c r="AB132" s="1" t="s">
        <v>116</v>
      </c>
      <c r="AC132" s="59">
        <v>0.16087502986944718</v>
      </c>
    </row>
    <row r="133" spans="19:29" ht="15" customHeight="1">
      <c r="S133" s="1" t="s">
        <v>38</v>
      </c>
      <c r="T133" s="1" t="s">
        <v>38</v>
      </c>
      <c r="U133" s="59">
        <v>0.31677854270704575</v>
      </c>
      <c r="V133" s="1" t="s">
        <v>38</v>
      </c>
      <c r="W133" s="59">
        <v>0.24599362434295063</v>
      </c>
      <c r="X133" s="1" t="s">
        <v>38</v>
      </c>
      <c r="Y133" s="59">
        <v>0.30524419775994366</v>
      </c>
      <c r="Z133" s="1" t="s">
        <v>38</v>
      </c>
      <c r="AA133" s="59">
        <v>0.33232088410843014</v>
      </c>
      <c r="AB133" s="1" t="s">
        <v>38</v>
      </c>
      <c r="AC133" s="59">
        <v>0.67725795468958028</v>
      </c>
    </row>
    <row r="134" spans="19:29" ht="15" customHeight="1">
      <c r="S134" s="1" t="s">
        <v>39</v>
      </c>
      <c r="T134" s="1" t="s">
        <v>39</v>
      </c>
      <c r="U134" s="59">
        <v>0.40543128405765511</v>
      </c>
      <c r="V134" s="1" t="s">
        <v>39</v>
      </c>
      <c r="W134" s="59">
        <v>0.38845022916059341</v>
      </c>
      <c r="X134" s="1" t="s">
        <v>39</v>
      </c>
      <c r="Y134" s="59">
        <v>0.43767167620997832</v>
      </c>
      <c r="Z134" s="1" t="s">
        <v>39</v>
      </c>
      <c r="AA134" s="59">
        <v>0.30633054566380225</v>
      </c>
      <c r="AB134" s="1" t="s">
        <v>39</v>
      </c>
      <c r="AC134" s="59">
        <v>0.78082778365537631</v>
      </c>
    </row>
    <row r="135" spans="19:29" ht="15" customHeight="1">
      <c r="S135" s="1" t="s">
        <v>40</v>
      </c>
      <c r="T135" s="1" t="s">
        <v>40</v>
      </c>
      <c r="U135" s="59">
        <v>0.40269323386075506</v>
      </c>
      <c r="V135" s="1" t="s">
        <v>40</v>
      </c>
      <c r="W135" s="59">
        <v>0.3347404222629235</v>
      </c>
      <c r="X135" s="1" t="s">
        <v>40</v>
      </c>
      <c r="Y135" s="59">
        <v>0.34174305070063926</v>
      </c>
      <c r="Z135" s="1" t="s">
        <v>40</v>
      </c>
      <c r="AA135" s="59">
        <v>0.43015226750343571</v>
      </c>
      <c r="AB135" s="1" t="s">
        <v>40</v>
      </c>
      <c r="AC135" s="59">
        <v>0.78530477928127662</v>
      </c>
    </row>
    <row r="136" spans="19:29" ht="15" customHeight="1">
      <c r="S136" s="1" t="s">
        <v>107</v>
      </c>
      <c r="T136" s="1" t="s">
        <v>107</v>
      </c>
      <c r="U136" s="59">
        <v>0.30824916469848118</v>
      </c>
      <c r="V136" s="1" t="s">
        <v>107</v>
      </c>
      <c r="W136" s="59">
        <v>0.17875263004069089</v>
      </c>
      <c r="X136" s="1" t="s">
        <v>107</v>
      </c>
      <c r="Y136" s="59">
        <v>0.27249168585652866</v>
      </c>
      <c r="Z136" s="1" t="s">
        <v>107</v>
      </c>
      <c r="AA136" s="59">
        <v>0.25765396715865857</v>
      </c>
      <c r="AB136" s="1" t="s">
        <v>107</v>
      </c>
      <c r="AC136" s="59">
        <v>0.3033424978926284</v>
      </c>
    </row>
    <row r="137" spans="19:29" ht="15" customHeight="1">
      <c r="S137" s="1" t="s">
        <v>41</v>
      </c>
      <c r="T137" s="1" t="s">
        <v>41</v>
      </c>
      <c r="U137" s="59">
        <v>0.57277695515323801</v>
      </c>
      <c r="V137" s="1" t="s">
        <v>41</v>
      </c>
      <c r="W137" s="59">
        <v>0.48103758648111111</v>
      </c>
      <c r="X137" s="1" t="s">
        <v>41</v>
      </c>
      <c r="Y137" s="59">
        <v>0.52150586781661412</v>
      </c>
      <c r="Z137" s="1" t="s">
        <v>41</v>
      </c>
      <c r="AA137" s="59">
        <v>0.55860966732379935</v>
      </c>
      <c r="AB137" s="1" t="s">
        <v>41</v>
      </c>
      <c r="AC137" s="59">
        <v>0.84209572122180532</v>
      </c>
    </row>
    <row r="138" spans="19:29" ht="15" customHeight="1">
      <c r="S138" s="1" t="s">
        <v>42</v>
      </c>
      <c r="T138" s="1" t="s">
        <v>42</v>
      </c>
      <c r="U138" s="59">
        <v>0.46182655353207336</v>
      </c>
      <c r="V138" s="1" t="s">
        <v>42</v>
      </c>
      <c r="W138" s="59">
        <v>0.38074130906623749</v>
      </c>
      <c r="X138" s="1" t="s">
        <v>42</v>
      </c>
      <c r="Y138" s="59">
        <v>0.42416005916690852</v>
      </c>
      <c r="Z138" s="1" t="s">
        <v>42</v>
      </c>
      <c r="AA138" s="59">
        <v>0.37063877228379771</v>
      </c>
      <c r="AB138" s="1" t="s">
        <v>43</v>
      </c>
      <c r="AC138" s="59">
        <v>0.71461391722929024</v>
      </c>
    </row>
    <row r="139" spans="19:29" ht="15" customHeight="1">
      <c r="S139" s="1" t="s">
        <v>44</v>
      </c>
      <c r="T139" s="1" t="s">
        <v>44</v>
      </c>
      <c r="U139" s="59">
        <v>0.49286446305878973</v>
      </c>
      <c r="V139" s="1" t="s">
        <v>44</v>
      </c>
      <c r="W139" s="59">
        <v>0.4360997559435012</v>
      </c>
      <c r="X139" s="1" t="s">
        <v>44</v>
      </c>
      <c r="Y139" s="59">
        <v>0.51543977472734503</v>
      </c>
      <c r="Z139" s="1" t="s">
        <v>44</v>
      </c>
      <c r="AA139" s="59">
        <v>0.59001468775620181</v>
      </c>
      <c r="AB139" s="1" t="s">
        <v>44</v>
      </c>
      <c r="AC139" s="59">
        <v>0.98060228422572593</v>
      </c>
    </row>
    <row r="140" spans="19:29" ht="15" customHeight="1">
      <c r="S140" s="1" t="s">
        <v>45</v>
      </c>
      <c r="T140" s="1" t="s">
        <v>45</v>
      </c>
      <c r="U140" s="59">
        <v>0.32243800221419988</v>
      </c>
      <c r="V140" s="1" t="s">
        <v>45</v>
      </c>
      <c r="W140" s="59">
        <v>0.20632869453107333</v>
      </c>
      <c r="X140" s="1" t="s">
        <v>45</v>
      </c>
      <c r="Y140" s="59">
        <v>0.26243827253626745</v>
      </c>
      <c r="Z140" s="1" t="s">
        <v>45</v>
      </c>
      <c r="AA140" s="59">
        <v>0.33768482245849152</v>
      </c>
      <c r="AB140" s="1" t="s">
        <v>48</v>
      </c>
      <c r="AC140" s="59">
        <v>0.57626015160752209</v>
      </c>
    </row>
    <row r="141" spans="19:29" ht="15" customHeight="1">
      <c r="S141" s="1" t="s">
        <v>46</v>
      </c>
      <c r="T141" s="1" t="s">
        <v>46</v>
      </c>
      <c r="U141" s="59">
        <v>0.22455788472385788</v>
      </c>
      <c r="V141" s="1" t="s">
        <v>46</v>
      </c>
      <c r="W141" s="59">
        <v>0.1702278270637918</v>
      </c>
      <c r="X141" s="1" t="s">
        <v>46</v>
      </c>
      <c r="Y141" s="59">
        <v>0.18799478637933259</v>
      </c>
      <c r="Z141" s="1" t="s">
        <v>46</v>
      </c>
      <c r="AA141" s="59">
        <v>0.24911307360150373</v>
      </c>
      <c r="AB141" s="1" t="s">
        <v>45</v>
      </c>
      <c r="AC141" s="59">
        <v>0.6768314007439874</v>
      </c>
    </row>
    <row r="142" spans="19:29" ht="15" customHeight="1">
      <c r="S142" s="1" t="s">
        <v>47</v>
      </c>
      <c r="T142" s="1" t="s">
        <v>47</v>
      </c>
      <c r="U142" s="59">
        <v>0.32768364739705985</v>
      </c>
      <c r="V142" s="1" t="s">
        <v>47</v>
      </c>
      <c r="W142" s="59">
        <v>0.25615251551978102</v>
      </c>
      <c r="X142" s="1" t="s">
        <v>47</v>
      </c>
      <c r="Y142" s="59">
        <v>0.30374375205885951</v>
      </c>
      <c r="Z142" s="1" t="s">
        <v>47</v>
      </c>
      <c r="AA142" s="59">
        <v>0.32338454713385095</v>
      </c>
      <c r="AB142" s="1" t="s">
        <v>47</v>
      </c>
      <c r="AC142" s="59">
        <v>0.65710352722631449</v>
      </c>
    </row>
    <row r="143" spans="19:29" ht="15" customHeight="1">
      <c r="S143" s="1" t="s">
        <v>49</v>
      </c>
      <c r="T143" s="1" t="s">
        <v>49</v>
      </c>
      <c r="U143" s="59">
        <v>0.46659845734841982</v>
      </c>
      <c r="V143" s="1" t="s">
        <v>49</v>
      </c>
      <c r="W143" s="59">
        <v>0.42145843998407967</v>
      </c>
      <c r="X143" s="1" t="s">
        <v>49</v>
      </c>
      <c r="Y143" s="59">
        <v>0.51810025068271159</v>
      </c>
      <c r="Z143" s="1" t="s">
        <v>49</v>
      </c>
      <c r="AA143" s="59">
        <v>0.51968276711017247</v>
      </c>
      <c r="AB143" s="1" t="s">
        <v>49</v>
      </c>
      <c r="AC143" s="59">
        <v>0.89559579437454562</v>
      </c>
    </row>
    <row r="144" spans="19:29" ht="15" customHeight="1">
      <c r="S144" s="1" t="s">
        <v>50</v>
      </c>
      <c r="T144" s="1" t="s">
        <v>50</v>
      </c>
      <c r="U144" s="59">
        <v>0.35848027992450915</v>
      </c>
      <c r="V144" s="1" t="s">
        <v>50</v>
      </c>
      <c r="W144" s="59">
        <v>0.30563961933247386</v>
      </c>
      <c r="X144" s="1" t="s">
        <v>50</v>
      </c>
      <c r="Y144" s="59">
        <v>0.35375847147298722</v>
      </c>
      <c r="Z144" s="1" t="s">
        <v>50</v>
      </c>
      <c r="AA144" s="59">
        <v>0.37793020608950112</v>
      </c>
      <c r="AB144" s="1" t="s">
        <v>50</v>
      </c>
      <c r="AC144" s="59">
        <v>0.60435566860717227</v>
      </c>
    </row>
    <row r="145" spans="19:29" ht="15" customHeight="1">
      <c r="S145" s="1" t="s">
        <v>51</v>
      </c>
      <c r="T145" s="1" t="s">
        <v>51</v>
      </c>
      <c r="U145" s="59">
        <v>0.27100190272738178</v>
      </c>
      <c r="V145" s="1" t="s">
        <v>51</v>
      </c>
      <c r="W145" s="59">
        <v>0.22093910987460821</v>
      </c>
      <c r="X145" s="1" t="s">
        <v>51</v>
      </c>
      <c r="Y145" s="59">
        <v>0.23760359106204915</v>
      </c>
      <c r="Z145" s="1" t="s">
        <v>51</v>
      </c>
      <c r="AA145" s="59">
        <v>0.24960139417347457</v>
      </c>
      <c r="AB145" s="1" t="s">
        <v>51</v>
      </c>
      <c r="AC145" s="59">
        <v>0.38308558236864271</v>
      </c>
    </row>
    <row r="146" spans="19:29" ht="15" customHeight="1">
      <c r="S146" s="1" t="s">
        <v>52</v>
      </c>
      <c r="T146" s="1" t="s">
        <v>52</v>
      </c>
      <c r="U146" s="59">
        <v>0.24073960727757307</v>
      </c>
      <c r="V146" s="1" t="s">
        <v>52</v>
      </c>
      <c r="W146" s="59">
        <v>0.16567159808817233</v>
      </c>
      <c r="X146" s="1" t="s">
        <v>52</v>
      </c>
      <c r="Y146" s="59">
        <v>0.20242076749328572</v>
      </c>
      <c r="Z146" s="1" t="s">
        <v>52</v>
      </c>
      <c r="AA146" s="59">
        <v>0.20481276511511648</v>
      </c>
      <c r="AB146" s="1" t="s">
        <v>52</v>
      </c>
      <c r="AC146" s="59">
        <v>0.34945167164265317</v>
      </c>
    </row>
    <row r="147" spans="19:29" ht="15" customHeight="1">
      <c r="S147" s="1" t="s">
        <v>53</v>
      </c>
      <c r="T147" s="1" t="s">
        <v>53</v>
      </c>
      <c r="U147" s="59">
        <v>0.27582987566948852</v>
      </c>
      <c r="V147" s="1" t="s">
        <v>53</v>
      </c>
      <c r="W147" s="59">
        <v>0.19578794184020845</v>
      </c>
      <c r="X147" s="1" t="s">
        <v>53</v>
      </c>
      <c r="Y147" s="59">
        <v>0.25257557058315389</v>
      </c>
      <c r="Z147" s="1" t="s">
        <v>53</v>
      </c>
      <c r="AA147" s="59">
        <v>0.2784509608307692</v>
      </c>
      <c r="AB147" s="1" t="s">
        <v>53</v>
      </c>
      <c r="AC147" s="59">
        <v>0.48944656590744812</v>
      </c>
    </row>
    <row r="148" spans="19:29" ht="15" customHeight="1">
      <c r="S148" s="1" t="s">
        <v>54</v>
      </c>
      <c r="T148" s="1" t="s">
        <v>54</v>
      </c>
      <c r="U148" s="59">
        <v>0.29100224174281125</v>
      </c>
      <c r="V148" s="1" t="s">
        <v>54</v>
      </c>
      <c r="W148" s="59">
        <v>0.21544800985737078</v>
      </c>
      <c r="X148" s="1" t="s">
        <v>54</v>
      </c>
      <c r="Y148" s="59">
        <v>0.21815081157972357</v>
      </c>
      <c r="Z148" s="1" t="s">
        <v>54</v>
      </c>
      <c r="AA148" s="59">
        <v>0.24269913818576874</v>
      </c>
      <c r="AB148" s="1" t="s">
        <v>55</v>
      </c>
      <c r="AC148" s="59">
        <v>0.37886556852431053</v>
      </c>
    </row>
    <row r="149" spans="19:29" ht="15" customHeight="1">
      <c r="S149" s="1" t="s">
        <v>56</v>
      </c>
      <c r="T149" s="1" t="s">
        <v>56</v>
      </c>
      <c r="U149" s="59">
        <v>0.36189061072242595</v>
      </c>
      <c r="V149" s="1" t="s">
        <v>56</v>
      </c>
      <c r="W149" s="59">
        <v>0.31861537918789073</v>
      </c>
      <c r="X149" s="1" t="s">
        <v>56</v>
      </c>
      <c r="Y149" s="59">
        <v>0.36294350780606799</v>
      </c>
      <c r="Z149" s="1" t="s">
        <v>56</v>
      </c>
      <c r="AA149" s="59">
        <v>0.38516848185987868</v>
      </c>
      <c r="AB149" s="1" t="s">
        <v>56</v>
      </c>
      <c r="AC149" s="59">
        <v>0.67265843102859624</v>
      </c>
    </row>
    <row r="150" spans="19:29" ht="15" customHeight="1">
      <c r="S150" s="1" t="s">
        <v>57</v>
      </c>
      <c r="T150" s="1" t="s">
        <v>57</v>
      </c>
      <c r="U150" s="59">
        <v>0.63261645510003994</v>
      </c>
      <c r="V150" s="1" t="s">
        <v>57</v>
      </c>
      <c r="W150" s="59">
        <v>0.51183363934169268</v>
      </c>
      <c r="X150" s="1" t="s">
        <v>57</v>
      </c>
      <c r="Y150" s="59">
        <v>0.4938406997040658</v>
      </c>
      <c r="Z150" s="1" t="s">
        <v>57</v>
      </c>
      <c r="AA150" s="59">
        <v>0.49710830645208859</v>
      </c>
      <c r="AB150" s="1" t="s">
        <v>57</v>
      </c>
      <c r="AC150" s="59">
        <v>0.86094767396447613</v>
      </c>
    </row>
    <row r="151" spans="19:29" ht="15" customHeight="1">
      <c r="S151" s="1" t="s">
        <v>58</v>
      </c>
      <c r="T151" s="1" t="s">
        <v>58</v>
      </c>
      <c r="U151" s="59">
        <v>0.33028913475618976</v>
      </c>
      <c r="V151" s="1" t="s">
        <v>58</v>
      </c>
      <c r="W151" s="59">
        <v>0.22226831864065669</v>
      </c>
      <c r="X151" s="1" t="s">
        <v>58</v>
      </c>
      <c r="Y151" s="59">
        <v>0.26207324888947042</v>
      </c>
      <c r="Z151" s="1" t="s">
        <v>58</v>
      </c>
      <c r="AA151" s="59">
        <v>0.33121418066413666</v>
      </c>
      <c r="AB151" s="1" t="s">
        <v>58</v>
      </c>
      <c r="AC151" s="59">
        <v>0.53119798427900378</v>
      </c>
    </row>
    <row r="152" spans="19:29" ht="15" customHeight="1">
      <c r="S152" s="1" t="s">
        <v>59</v>
      </c>
      <c r="T152" s="1" t="s">
        <v>59</v>
      </c>
      <c r="U152" s="59">
        <v>0.17641862560917632</v>
      </c>
      <c r="V152" s="1" t="s">
        <v>59</v>
      </c>
      <c r="W152" s="59">
        <v>0.39722537225494103</v>
      </c>
      <c r="X152" s="1" t="s">
        <v>59</v>
      </c>
      <c r="Y152" s="59">
        <v>0.43246738898567222</v>
      </c>
      <c r="Z152" s="1" t="s">
        <v>59</v>
      </c>
      <c r="AA152" s="59">
        <v>0.30299134522645127</v>
      </c>
      <c r="AB152" s="1" t="s">
        <v>59</v>
      </c>
      <c r="AC152" s="59">
        <v>0.48455424515493362</v>
      </c>
    </row>
    <row r="153" spans="19:29" ht="15" customHeight="1">
      <c r="S153" s="1" t="s">
        <v>60</v>
      </c>
      <c r="T153" s="1" t="s">
        <v>60</v>
      </c>
      <c r="U153" s="59">
        <v>0.55831043841705152</v>
      </c>
      <c r="V153" s="1" t="s">
        <v>60</v>
      </c>
      <c r="W153" s="59">
        <v>0.51343885464489469</v>
      </c>
      <c r="X153" s="1" t="s">
        <v>60</v>
      </c>
      <c r="Y153" s="59">
        <v>0.44335529410717173</v>
      </c>
      <c r="Z153" s="1" t="s">
        <v>60</v>
      </c>
      <c r="AA153" s="59">
        <v>0.48811494738828148</v>
      </c>
      <c r="AB153" s="1" t="s">
        <v>60</v>
      </c>
      <c r="AC153" s="59">
        <v>0.44291466983372452</v>
      </c>
    </row>
    <row r="154" spans="19:29" ht="15" customHeight="1">
      <c r="S154" s="1" t="s">
        <v>61</v>
      </c>
      <c r="T154" s="1" t="s">
        <v>61</v>
      </c>
      <c r="U154" s="59">
        <v>0.32860964030169632</v>
      </c>
      <c r="V154" s="1" t="s">
        <v>61</v>
      </c>
      <c r="W154" s="59">
        <v>0.25852965960128066</v>
      </c>
      <c r="X154" s="1" t="s">
        <v>61</v>
      </c>
      <c r="Y154" s="59">
        <v>0.25004506282176453</v>
      </c>
      <c r="Z154" s="1" t="s">
        <v>61</v>
      </c>
      <c r="AA154" s="59">
        <v>0.29474365114791945</v>
      </c>
      <c r="AB154" s="1" t="s">
        <v>61</v>
      </c>
      <c r="AC154" s="59">
        <v>0.4196540481001621</v>
      </c>
    </row>
    <row r="155" spans="19:29" ht="15" customHeight="1">
      <c r="S155" s="1" t="s">
        <v>62</v>
      </c>
      <c r="T155" s="1" t="s">
        <v>62</v>
      </c>
      <c r="U155" s="59">
        <v>0.5614898706846847</v>
      </c>
      <c r="V155" s="1" t="s">
        <v>62</v>
      </c>
      <c r="W155" s="59">
        <v>0.45808551121225538</v>
      </c>
      <c r="X155" s="1" t="s">
        <v>62</v>
      </c>
      <c r="Y155" s="59">
        <v>0.50288887717070374</v>
      </c>
      <c r="Z155" s="1" t="s">
        <v>62</v>
      </c>
      <c r="AA155" s="59">
        <v>0.5129095520678858</v>
      </c>
      <c r="AB155" s="1" t="s">
        <v>62</v>
      </c>
      <c r="AC155" s="59">
        <v>0.84561013248485284</v>
      </c>
    </row>
    <row r="156" spans="19:29" ht="15" customHeight="1">
      <c r="S156" s="1" t="s">
        <v>63</v>
      </c>
      <c r="T156" s="1" t="s">
        <v>63</v>
      </c>
      <c r="U156" s="59">
        <v>0.18699803458654485</v>
      </c>
      <c r="V156" s="1" t="s">
        <v>63</v>
      </c>
      <c r="W156" s="59">
        <v>0.19255508276077835</v>
      </c>
      <c r="X156" s="1" t="s">
        <v>63</v>
      </c>
      <c r="Y156" s="59">
        <v>0.21038652576206737</v>
      </c>
      <c r="Z156" s="1" t="s">
        <v>63</v>
      </c>
      <c r="AA156" s="59">
        <v>0.21173562882604985</v>
      </c>
      <c r="AB156" s="1" t="s">
        <v>63</v>
      </c>
      <c r="AC156" s="59">
        <v>0.38211885893904401</v>
      </c>
    </row>
    <row r="157" spans="19:29" ht="15" customHeight="1">
      <c r="S157" s="1" t="s">
        <v>64</v>
      </c>
      <c r="T157" s="1" t="s">
        <v>64</v>
      </c>
      <c r="U157" s="59">
        <v>0.40816038901561719</v>
      </c>
      <c r="V157" s="1" t="s">
        <v>64</v>
      </c>
      <c r="W157" s="59">
        <v>0.26171411904820424</v>
      </c>
      <c r="X157" s="1" t="s">
        <v>64</v>
      </c>
      <c r="Y157" s="59">
        <v>0.20770256941541149</v>
      </c>
      <c r="Z157" s="1" t="s">
        <v>64</v>
      </c>
      <c r="AA157" s="59">
        <v>0.30039635306630558</v>
      </c>
      <c r="AB157" s="1" t="s">
        <v>64</v>
      </c>
      <c r="AC157" s="59">
        <v>0.4969237355964497</v>
      </c>
    </row>
    <row r="158" spans="19:29" ht="15" customHeight="1">
      <c r="S158" s="1" t="s">
        <v>65</v>
      </c>
      <c r="T158" s="1" t="s">
        <v>65</v>
      </c>
      <c r="U158" s="59">
        <v>0.18065020074831609</v>
      </c>
      <c r="V158" s="1" t="s">
        <v>65</v>
      </c>
      <c r="W158" s="59">
        <v>0.13256809085433102</v>
      </c>
      <c r="X158" s="1" t="s">
        <v>65</v>
      </c>
      <c r="Y158" s="59">
        <v>0.16355510915979735</v>
      </c>
      <c r="Z158" s="1" t="s">
        <v>65</v>
      </c>
      <c r="AA158" s="59">
        <v>0.1725862286036528</v>
      </c>
      <c r="AB158" s="1" t="s">
        <v>65</v>
      </c>
      <c r="AC158" s="59">
        <v>0.30388058042960076</v>
      </c>
    </row>
    <row r="159" spans="19:29" ht="15" customHeight="1">
      <c r="S159" s="1" t="s">
        <v>66</v>
      </c>
      <c r="T159" s="1" t="s">
        <v>66</v>
      </c>
      <c r="U159" s="59">
        <v>0.77641425022851207</v>
      </c>
      <c r="V159" s="1" t="s">
        <v>66</v>
      </c>
      <c r="W159" s="59">
        <v>0.63261617366994771</v>
      </c>
      <c r="X159" s="1" t="s">
        <v>66</v>
      </c>
      <c r="Y159" s="59">
        <v>0.62349418183365091</v>
      </c>
      <c r="Z159" s="1" t="s">
        <v>66</v>
      </c>
      <c r="AA159" s="59">
        <v>0.66784710965448479</v>
      </c>
      <c r="AB159" s="1" t="s">
        <v>66</v>
      </c>
      <c r="AC159" s="59">
        <v>1.0264211193975927</v>
      </c>
    </row>
    <row r="160" spans="19:29" ht="15" customHeight="1">
      <c r="S160" s="1" t="s">
        <v>67</v>
      </c>
      <c r="T160" s="1" t="s">
        <v>67</v>
      </c>
      <c r="U160" s="59">
        <v>0.37725554849543569</v>
      </c>
      <c r="V160" s="1" t="s">
        <v>67</v>
      </c>
      <c r="W160" s="59">
        <v>0.30937341416469388</v>
      </c>
      <c r="X160" s="1" t="s">
        <v>68</v>
      </c>
      <c r="Y160" s="59">
        <v>0.34771407628439904</v>
      </c>
      <c r="Z160" s="1" t="s">
        <v>68</v>
      </c>
      <c r="AA160" s="59">
        <v>0.34476220064955798</v>
      </c>
      <c r="AB160" s="1" t="s">
        <v>68</v>
      </c>
      <c r="AC160" s="59">
        <v>0.64823798601925642</v>
      </c>
    </row>
    <row r="161" spans="19:29" ht="15" customHeight="1">
      <c r="S161" s="1" t="s">
        <v>69</v>
      </c>
      <c r="T161" s="1" t="s">
        <v>69</v>
      </c>
      <c r="U161" s="59">
        <v>0.18370498936453816</v>
      </c>
      <c r="V161" s="1" t="s">
        <v>69</v>
      </c>
      <c r="W161" s="59">
        <v>0.14116108478840264</v>
      </c>
      <c r="X161" s="1" t="s">
        <v>69</v>
      </c>
      <c r="Y161" s="59">
        <v>0.13937285125403701</v>
      </c>
      <c r="Z161" s="1" t="s">
        <v>69</v>
      </c>
      <c r="AA161" s="59">
        <v>0.17123825607016019</v>
      </c>
      <c r="AB161" s="1" t="s">
        <v>69</v>
      </c>
      <c r="AC161" s="59">
        <v>9.0697284359972971E-2</v>
      </c>
    </row>
    <row r="162" spans="19:29" ht="15" customHeight="1">
      <c r="S162" s="1" t="s">
        <v>70</v>
      </c>
      <c r="T162" s="1" t="s">
        <v>70</v>
      </c>
      <c r="U162" s="59">
        <v>0.30723754890024724</v>
      </c>
      <c r="V162" s="1" t="s">
        <v>70</v>
      </c>
      <c r="W162" s="59">
        <v>0.24894271225309994</v>
      </c>
      <c r="X162" s="1" t="s">
        <v>70</v>
      </c>
      <c r="Y162" s="59">
        <v>0.22512489438237918</v>
      </c>
      <c r="Z162" s="1" t="s">
        <v>70</v>
      </c>
      <c r="AA162" s="59">
        <v>0.30277065460167396</v>
      </c>
      <c r="AB162" s="1" t="s">
        <v>70</v>
      </c>
      <c r="AC162" s="59">
        <v>0.75508928098614103</v>
      </c>
    </row>
    <row r="163" spans="19:29" ht="15" customHeight="1">
      <c r="S163" s="1" t="s">
        <v>71</v>
      </c>
      <c r="T163" s="1" t="s">
        <v>71</v>
      </c>
      <c r="U163" s="59">
        <v>0.33383706790252371</v>
      </c>
      <c r="V163" s="1" t="s">
        <v>71</v>
      </c>
      <c r="W163" s="59">
        <v>0.20261481524939282</v>
      </c>
      <c r="X163" s="1" t="s">
        <v>71</v>
      </c>
      <c r="Y163" s="59">
        <v>0.32651027772070412</v>
      </c>
      <c r="Z163" s="1" t="s">
        <v>71</v>
      </c>
      <c r="AA163" s="59">
        <v>0.36214347444678346</v>
      </c>
      <c r="AB163" s="1" t="s">
        <v>71</v>
      </c>
      <c r="AC163" s="59">
        <v>0.63988296113977317</v>
      </c>
    </row>
    <row r="164" spans="19:29" ht="15" customHeight="1">
      <c r="S164" s="1" t="s">
        <v>72</v>
      </c>
      <c r="T164" s="1" t="s">
        <v>72</v>
      </c>
      <c r="U164" s="59">
        <v>0.37080345345457211</v>
      </c>
      <c r="V164" s="1" t="s">
        <v>72</v>
      </c>
      <c r="W164" s="59">
        <v>0.28749169756962362</v>
      </c>
      <c r="X164" s="1" t="s">
        <v>72</v>
      </c>
      <c r="Y164" s="59">
        <v>0.26725564520999445</v>
      </c>
      <c r="Z164" s="1" t="s">
        <v>72</v>
      </c>
      <c r="AA164" s="59">
        <v>0.32115005371074229</v>
      </c>
      <c r="AB164" s="1" t="s">
        <v>72</v>
      </c>
      <c r="AC164" s="59">
        <v>0.64014579352108603</v>
      </c>
    </row>
    <row r="165" spans="19:29" ht="15" customHeight="1">
      <c r="S165" s="1" t="s">
        <v>73</v>
      </c>
      <c r="T165" s="1" t="s">
        <v>73</v>
      </c>
      <c r="U165" s="59">
        <v>0.39429696510100876</v>
      </c>
      <c r="V165" s="1" t="s">
        <v>73</v>
      </c>
      <c r="W165" s="59">
        <v>0.35288975797682542</v>
      </c>
      <c r="X165" s="1" t="s">
        <v>73</v>
      </c>
      <c r="Y165" s="59">
        <v>0.34751367311208659</v>
      </c>
      <c r="Z165" s="1" t="s">
        <v>73</v>
      </c>
      <c r="AA165" s="59">
        <v>0.38492330319815715</v>
      </c>
      <c r="AB165" s="1" t="s">
        <v>73</v>
      </c>
      <c r="AC165" s="59">
        <v>0.77971535496629751</v>
      </c>
    </row>
    <row r="166" spans="19:29" ht="15" customHeight="1">
      <c r="S166" s="1" t="s">
        <v>74</v>
      </c>
      <c r="T166" s="1" t="s">
        <v>74</v>
      </c>
      <c r="U166" s="59">
        <v>0.15048807427984198</v>
      </c>
      <c r="V166" s="1" t="s">
        <v>74</v>
      </c>
      <c r="W166" s="59">
        <v>0.1623851054956813</v>
      </c>
      <c r="X166" s="1" t="s">
        <v>74</v>
      </c>
      <c r="Y166" s="59">
        <v>0.21137082273603386</v>
      </c>
      <c r="Z166" s="1" t="s">
        <v>74</v>
      </c>
      <c r="AA166" s="59">
        <v>0.15637951999782343</v>
      </c>
      <c r="AB166" s="1" t="s">
        <v>74</v>
      </c>
      <c r="AC166" s="59">
        <v>0.273828026543534</v>
      </c>
    </row>
    <row r="167" spans="19:29" ht="15" customHeight="1">
      <c r="S167" s="1" t="s">
        <v>75</v>
      </c>
      <c r="T167" s="1" t="s">
        <v>75</v>
      </c>
      <c r="U167" s="59">
        <v>0.36816200696642948</v>
      </c>
      <c r="V167" s="1" t="s">
        <v>75</v>
      </c>
      <c r="W167" s="59">
        <v>0.29174331978054979</v>
      </c>
      <c r="X167" s="1" t="s">
        <v>75</v>
      </c>
      <c r="Y167" s="59">
        <v>0.32485234795657397</v>
      </c>
      <c r="Z167" s="1" t="s">
        <v>75</v>
      </c>
      <c r="AA167" s="59">
        <v>0.34929212596732701</v>
      </c>
      <c r="AB167" s="1" t="s">
        <v>76</v>
      </c>
      <c r="AC167" s="59">
        <v>0.61578813305441737</v>
      </c>
    </row>
    <row r="168" spans="19:29" ht="15" customHeight="1">
      <c r="S168" s="1" t="s">
        <v>77</v>
      </c>
      <c r="T168" s="1" t="s">
        <v>77</v>
      </c>
      <c r="U168" s="59">
        <v>0.24581344152935156</v>
      </c>
      <c r="V168" s="1" t="s">
        <v>77</v>
      </c>
      <c r="W168" s="59">
        <v>0.18011356220552008</v>
      </c>
      <c r="X168" s="1" t="s">
        <v>77</v>
      </c>
      <c r="Y168" s="59">
        <v>0.30544558023668994</v>
      </c>
      <c r="Z168" s="1" t="s">
        <v>77</v>
      </c>
      <c r="AA168" s="59">
        <v>0.32272921530924936</v>
      </c>
      <c r="AB168" s="1" t="s">
        <v>77</v>
      </c>
      <c r="AC168" s="59">
        <v>0.53930429165695215</v>
      </c>
    </row>
    <row r="169" spans="19:29" ht="15" customHeight="1">
      <c r="S169" s="1" t="s">
        <v>78</v>
      </c>
      <c r="T169" s="1" t="s">
        <v>78</v>
      </c>
      <c r="U169" s="59">
        <v>0.45472211856320727</v>
      </c>
      <c r="V169" s="1" t="s">
        <v>78</v>
      </c>
      <c r="W169" s="59">
        <v>0.32661790370095722</v>
      </c>
      <c r="X169" s="1" t="s">
        <v>78</v>
      </c>
      <c r="Y169" s="59">
        <v>0.42529504073893437</v>
      </c>
      <c r="Z169" s="1" t="s">
        <v>78</v>
      </c>
      <c r="AA169" s="59">
        <v>0.42587292057323006</v>
      </c>
      <c r="AB169" s="1" t="s">
        <v>78</v>
      </c>
      <c r="AC169" s="59">
        <v>0.79872091296420322</v>
      </c>
    </row>
    <row r="170" spans="19:29" ht="15" customHeight="1">
      <c r="S170" s="1" t="s">
        <v>79</v>
      </c>
      <c r="T170" s="1" t="s">
        <v>79</v>
      </c>
      <c r="U170" s="59">
        <v>0.34083070955088945</v>
      </c>
      <c r="V170" s="1" t="s">
        <v>79</v>
      </c>
      <c r="W170" s="59">
        <v>0.26091014012441704</v>
      </c>
      <c r="X170" s="1" t="s">
        <v>79</v>
      </c>
      <c r="Y170" s="59">
        <v>0.32968853752809429</v>
      </c>
      <c r="Z170" s="1" t="s">
        <v>79</v>
      </c>
      <c r="AA170" s="59">
        <v>0.35446047411754528</v>
      </c>
      <c r="AB170" s="1" t="s">
        <v>79</v>
      </c>
      <c r="AC170" s="59">
        <v>0.59536820807607549</v>
      </c>
    </row>
    <row r="171" spans="19:29" ht="15" customHeight="1">
      <c r="S171" s="1" t="s">
        <v>80</v>
      </c>
      <c r="T171" s="1" t="s">
        <v>80</v>
      </c>
      <c r="U171" s="59">
        <v>0.38275561524800417</v>
      </c>
      <c r="V171" s="1" t="s">
        <v>80</v>
      </c>
      <c r="W171" s="59">
        <v>0.28896618336263907</v>
      </c>
      <c r="X171" s="1" t="s">
        <v>80</v>
      </c>
      <c r="Y171" s="59">
        <v>0.33836470636852634</v>
      </c>
      <c r="Z171" s="1" t="s">
        <v>80</v>
      </c>
      <c r="AA171" s="59">
        <v>0.35487040424496658</v>
      </c>
      <c r="AB171" s="1" t="s">
        <v>80</v>
      </c>
      <c r="AC171" s="59">
        <v>0.57404130964220179</v>
      </c>
    </row>
    <row r="172" spans="19:29" ht="15" customHeight="1">
      <c r="S172" s="1" t="s">
        <v>81</v>
      </c>
      <c r="T172" s="1" t="s">
        <v>81</v>
      </c>
      <c r="U172" s="59">
        <v>0.25272617281528093</v>
      </c>
      <c r="V172" s="1" t="s">
        <v>81</v>
      </c>
      <c r="W172" s="59">
        <v>0.21385144761445068</v>
      </c>
      <c r="X172" s="1" t="s">
        <v>81</v>
      </c>
      <c r="Y172" s="59">
        <v>0.35371364343091533</v>
      </c>
      <c r="Z172" s="1" t="s">
        <v>81</v>
      </c>
      <c r="AA172" s="59">
        <v>0.3349485926064239</v>
      </c>
      <c r="AB172" s="1" t="s">
        <v>81</v>
      </c>
      <c r="AC172" s="59">
        <v>0.50916999027706111</v>
      </c>
    </row>
    <row r="173" spans="19:29" ht="15" customHeight="1">
      <c r="S173" s="1" t="s">
        <v>82</v>
      </c>
      <c r="T173" s="1" t="s">
        <v>82</v>
      </c>
      <c r="U173" s="59">
        <v>0.54508513132491554</v>
      </c>
      <c r="V173" s="1" t="s">
        <v>82</v>
      </c>
      <c r="W173" s="59">
        <v>0.44645824770060544</v>
      </c>
      <c r="X173" s="1" t="s">
        <v>82</v>
      </c>
      <c r="Y173" s="59">
        <v>0.46649595017119116</v>
      </c>
      <c r="Z173" s="1" t="s">
        <v>82</v>
      </c>
      <c r="AA173" s="59">
        <v>0.65314905474447971</v>
      </c>
      <c r="AB173" s="1" t="s">
        <v>83</v>
      </c>
      <c r="AC173" s="59">
        <v>1.0884383093959873</v>
      </c>
    </row>
    <row r="174" spans="19:29" ht="15" customHeight="1">
      <c r="S174" s="1" t="s">
        <v>84</v>
      </c>
      <c r="T174" s="1" t="s">
        <v>84</v>
      </c>
      <c r="U174" s="59">
        <v>0.39294096567689485</v>
      </c>
      <c r="V174" s="1" t="s">
        <v>84</v>
      </c>
      <c r="W174" s="59">
        <v>0.28017370231740274</v>
      </c>
      <c r="X174" s="1" t="s">
        <v>84</v>
      </c>
      <c r="Y174" s="59">
        <v>0.34822038132540389</v>
      </c>
      <c r="Z174" s="1" t="s">
        <v>84</v>
      </c>
      <c r="AA174" s="59">
        <v>0.36594133836219955</v>
      </c>
      <c r="AB174" s="1" t="s">
        <v>84</v>
      </c>
      <c r="AC174" s="59">
        <v>0.66836970380804528</v>
      </c>
    </row>
    <row r="175" spans="19:29" ht="15" customHeight="1">
      <c r="S175" s="1" t="s">
        <v>85</v>
      </c>
      <c r="T175" s="1" t="s">
        <v>85</v>
      </c>
      <c r="U175" s="59">
        <v>0.31958551887953462</v>
      </c>
      <c r="V175" s="1" t="s">
        <v>85</v>
      </c>
      <c r="W175" s="59">
        <v>0.37411403426881795</v>
      </c>
      <c r="X175" s="1" t="s">
        <v>85</v>
      </c>
      <c r="Y175" s="59">
        <v>0.23322887449094981</v>
      </c>
      <c r="Z175" s="1" t="s">
        <v>85</v>
      </c>
      <c r="AA175" s="59">
        <v>0.26774196647128706</v>
      </c>
      <c r="AB175" s="1" t="s">
        <v>85</v>
      </c>
      <c r="AC175" s="59">
        <v>0.51012984599476441</v>
      </c>
    </row>
    <row r="176" spans="19:29" ht="15" customHeight="1">
      <c r="S176" s="1" t="s">
        <v>86</v>
      </c>
      <c r="T176" s="1" t="s">
        <v>86</v>
      </c>
      <c r="U176" s="59">
        <v>0.46672145132532061</v>
      </c>
      <c r="V176" s="1" t="s">
        <v>86</v>
      </c>
      <c r="W176" s="59">
        <v>0.36982277639306987</v>
      </c>
      <c r="X176" s="1" t="s">
        <v>86</v>
      </c>
      <c r="Y176" s="59">
        <v>0.45613744855207855</v>
      </c>
      <c r="Z176" s="1" t="s">
        <v>86</v>
      </c>
      <c r="AA176" s="59">
        <v>0.51657103215670974</v>
      </c>
      <c r="AB176" s="1" t="s">
        <v>86</v>
      </c>
      <c r="AC176" s="59">
        <v>0.84512586214013163</v>
      </c>
    </row>
    <row r="177" spans="19:29" ht="15" customHeight="1">
      <c r="S177" s="1" t="s">
        <v>87</v>
      </c>
      <c r="T177" s="1" t="s">
        <v>87</v>
      </c>
      <c r="U177" s="59">
        <v>0.54815984558168962</v>
      </c>
      <c r="V177" s="1" t="s">
        <v>87</v>
      </c>
      <c r="W177" s="59">
        <v>0.32984001952310776</v>
      </c>
      <c r="X177" s="1" t="s">
        <v>87</v>
      </c>
      <c r="Y177" s="59">
        <v>0.39631806212648424</v>
      </c>
      <c r="Z177" s="1" t="s">
        <v>87</v>
      </c>
      <c r="AA177" s="59">
        <v>0.51288533473336129</v>
      </c>
      <c r="AB177" s="1" t="s">
        <v>87</v>
      </c>
      <c r="AC177" s="59">
        <v>0.86591587464990172</v>
      </c>
    </row>
    <row r="178" spans="19:29" ht="15" customHeight="1">
      <c r="S178" s="1" t="s">
        <v>88</v>
      </c>
      <c r="T178" s="1" t="s">
        <v>88</v>
      </c>
      <c r="U178" s="59">
        <v>0.64502495840057106</v>
      </c>
      <c r="V178" s="1" t="s">
        <v>88</v>
      </c>
      <c r="W178" s="59">
        <v>0.49822559969687608</v>
      </c>
      <c r="X178" s="1" t="s">
        <v>88</v>
      </c>
      <c r="Y178" s="59">
        <v>0.39095473962654825</v>
      </c>
      <c r="Z178" s="1" t="s">
        <v>88</v>
      </c>
      <c r="AA178" s="59">
        <v>0.46800890929638711</v>
      </c>
      <c r="AB178" s="1" t="s">
        <v>88</v>
      </c>
      <c r="AC178" s="59">
        <v>0.71294165365127826</v>
      </c>
    </row>
    <row r="179" spans="19:29" ht="15" customHeight="1">
      <c r="S179" s="1" t="s">
        <v>89</v>
      </c>
      <c r="T179" s="1" t="s">
        <v>89</v>
      </c>
      <c r="U179" s="59">
        <v>0.40558703724666806</v>
      </c>
      <c r="V179" s="1" t="s">
        <v>89</v>
      </c>
      <c r="W179" s="59">
        <v>0.33826334330826913</v>
      </c>
      <c r="X179" s="1" t="s">
        <v>89</v>
      </c>
      <c r="Y179" s="59">
        <v>0.36594293540622236</v>
      </c>
      <c r="Z179" s="1" t="s">
        <v>89</v>
      </c>
      <c r="AA179" s="59">
        <v>0.380617281426399</v>
      </c>
      <c r="AB179" s="1" t="s">
        <v>89</v>
      </c>
      <c r="AC179" s="59">
        <v>0.72624830037704491</v>
      </c>
    </row>
    <row r="180" spans="19:29" ht="15" customHeight="1">
      <c r="S180" s="1" t="s">
        <v>90</v>
      </c>
      <c r="T180" s="1" t="s">
        <v>90</v>
      </c>
      <c r="U180" s="59">
        <v>0.63516369303860154</v>
      </c>
      <c r="V180" s="1" t="s">
        <v>90</v>
      </c>
      <c r="W180" s="59">
        <v>0.53599553488648743</v>
      </c>
      <c r="X180" s="1" t="s">
        <v>90</v>
      </c>
      <c r="Y180" s="59">
        <v>0.61998114815666161</v>
      </c>
      <c r="Z180" s="1" t="s">
        <v>90</v>
      </c>
      <c r="AA180" s="59">
        <v>0.68687811278753241</v>
      </c>
      <c r="AB180" s="1" t="s">
        <v>91</v>
      </c>
      <c r="AC180" s="59">
        <v>1.1550266127690223</v>
      </c>
    </row>
    <row r="181" spans="19:29" ht="15" customHeight="1">
      <c r="S181" s="1" t="s">
        <v>108</v>
      </c>
      <c r="T181" s="1" t="s">
        <v>108</v>
      </c>
      <c r="U181" s="59">
        <v>0.46771931587485022</v>
      </c>
      <c r="V181" s="1" t="s">
        <v>108</v>
      </c>
      <c r="W181" s="59">
        <v>0.3915984449236129</v>
      </c>
      <c r="X181" s="1" t="s">
        <v>108</v>
      </c>
      <c r="Y181" s="59">
        <v>0.52884527216893762</v>
      </c>
      <c r="Z181" s="1" t="s">
        <v>108</v>
      </c>
      <c r="AA181" s="59">
        <v>0.56453874540370341</v>
      </c>
      <c r="AB181" s="1" t="s">
        <v>109</v>
      </c>
      <c r="AC181" s="59">
        <v>0.92361160049198965</v>
      </c>
    </row>
    <row r="182" spans="19:29" ht="15" customHeight="1">
      <c r="S182" s="1" t="s">
        <v>92</v>
      </c>
      <c r="T182" s="1" t="s">
        <v>92</v>
      </c>
      <c r="U182" s="59">
        <v>0.51898200080852674</v>
      </c>
      <c r="V182" s="1" t="s">
        <v>92</v>
      </c>
      <c r="W182" s="59">
        <v>0.36899768465070104</v>
      </c>
      <c r="X182" s="1" t="s">
        <v>92</v>
      </c>
      <c r="Y182" s="59">
        <v>0.27264170458837744</v>
      </c>
      <c r="Z182" s="1" t="s">
        <v>92</v>
      </c>
      <c r="AA182" s="59">
        <v>0.3229760484040799</v>
      </c>
      <c r="AB182" s="1" t="s">
        <v>92</v>
      </c>
      <c r="AC182" s="59">
        <v>0.57557026874277806</v>
      </c>
    </row>
    <row r="183" spans="19:29" ht="15" customHeight="1">
      <c r="S183" s="1" t="s">
        <v>93</v>
      </c>
      <c r="T183" s="1" t="s">
        <v>93</v>
      </c>
      <c r="U183" s="59">
        <v>0.25210834739960308</v>
      </c>
      <c r="V183" s="1" t="s">
        <v>93</v>
      </c>
      <c r="W183" s="59">
        <v>0.17999459085219258</v>
      </c>
      <c r="X183" s="1" t="s">
        <v>93</v>
      </c>
      <c r="Y183" s="59">
        <v>0.18501760656941996</v>
      </c>
      <c r="Z183" s="1" t="s">
        <v>93</v>
      </c>
      <c r="AA183" s="59">
        <v>0.21356117895771676</v>
      </c>
      <c r="AB183" s="1" t="s">
        <v>93</v>
      </c>
      <c r="AC183" s="59">
        <v>0.47568787493207287</v>
      </c>
    </row>
    <row r="184" spans="19:29" ht="15" customHeight="1">
      <c r="S184" s="1" t="s">
        <v>94</v>
      </c>
      <c r="T184" s="1" t="s">
        <v>94</v>
      </c>
      <c r="U184" s="59">
        <v>0.48073234526156899</v>
      </c>
      <c r="V184" s="1" t="s">
        <v>94</v>
      </c>
      <c r="W184" s="59">
        <v>0.39698486418356244</v>
      </c>
      <c r="X184" s="1" t="s">
        <v>94</v>
      </c>
      <c r="Y184" s="59">
        <v>0.48002274604370632</v>
      </c>
      <c r="Z184" s="1" t="s">
        <v>94</v>
      </c>
      <c r="AA184" s="59">
        <v>0.56244032492846674</v>
      </c>
      <c r="AB184" s="1" t="s">
        <v>94</v>
      </c>
      <c r="AC184" s="59">
        <v>0.96326971328643618</v>
      </c>
    </row>
    <row r="185" spans="19:29" ht="15" customHeight="1">
      <c r="S185" s="1" t="s">
        <v>95</v>
      </c>
      <c r="T185" s="1" t="s">
        <v>95</v>
      </c>
      <c r="U185" s="59">
        <v>0.29647627121163822</v>
      </c>
      <c r="V185" s="1" t="s">
        <v>95</v>
      </c>
      <c r="W185" s="59">
        <v>0.28786184244855145</v>
      </c>
      <c r="X185" s="1" t="s">
        <v>95</v>
      </c>
      <c r="Y185" s="59">
        <v>0.29699018875049499</v>
      </c>
      <c r="Z185" s="1" t="s">
        <v>95</v>
      </c>
      <c r="AA185" s="59">
        <v>0.33936673416438268</v>
      </c>
      <c r="AB185" s="1" t="s">
        <v>95</v>
      </c>
      <c r="AC185" s="59">
        <v>0.57765776200079666</v>
      </c>
    </row>
    <row r="186" spans="19:29" ht="15" customHeight="1">
      <c r="S186" s="1" t="s">
        <v>96</v>
      </c>
      <c r="T186" s="1" t="s">
        <v>96</v>
      </c>
      <c r="U186" s="59">
        <v>0.38673269381715042</v>
      </c>
      <c r="V186" s="1" t="s">
        <v>96</v>
      </c>
      <c r="W186" s="59">
        <v>0.52798415321998604</v>
      </c>
      <c r="X186" s="1" t="s">
        <v>96</v>
      </c>
      <c r="Y186" s="59">
        <v>0.40944759906754191</v>
      </c>
      <c r="Z186" s="1" t="s">
        <v>96</v>
      </c>
      <c r="AA186" s="59">
        <v>0.34990275139670074</v>
      </c>
      <c r="AB186" s="1" t="s">
        <v>96</v>
      </c>
      <c r="AC186" s="59">
        <v>0.48647734073852711</v>
      </c>
    </row>
    <row r="187" spans="19:29" ht="15" customHeight="1">
      <c r="S187" s="1" t="s">
        <v>97</v>
      </c>
      <c r="T187" s="1" t="s">
        <v>97</v>
      </c>
      <c r="U187" s="59">
        <v>0.35850015323023876</v>
      </c>
      <c r="V187" s="1" t="s">
        <v>97</v>
      </c>
      <c r="W187" s="59">
        <v>0.2499029023103527</v>
      </c>
      <c r="X187" s="1" t="s">
        <v>97</v>
      </c>
      <c r="Y187" s="59">
        <v>0.30723487729612592</v>
      </c>
      <c r="Z187" s="1" t="s">
        <v>97</v>
      </c>
      <c r="AA187" s="59">
        <v>0.35141218658449852</v>
      </c>
      <c r="AB187" s="1" t="s">
        <v>97</v>
      </c>
      <c r="AC187" s="59">
        <v>0.63032740297286438</v>
      </c>
    </row>
    <row r="188" spans="19:29" ht="15" customHeight="1">
      <c r="S188" s="1" t="s">
        <v>98</v>
      </c>
      <c r="T188" s="1" t="s">
        <v>98</v>
      </c>
      <c r="U188" s="59">
        <v>0.24423611047961163</v>
      </c>
      <c r="V188" s="1" t="s">
        <v>98</v>
      </c>
      <c r="W188" s="59">
        <v>0.21324882169827244</v>
      </c>
      <c r="X188" s="1" t="s">
        <v>98</v>
      </c>
      <c r="Y188" s="59">
        <v>0.24101742376664986</v>
      </c>
      <c r="Z188" s="1" t="s">
        <v>98</v>
      </c>
      <c r="AA188" s="59">
        <v>0.25702842120157426</v>
      </c>
      <c r="AB188" s="1" t="s">
        <v>99</v>
      </c>
      <c r="AC188" s="59">
        <v>0.54649033858558149</v>
      </c>
    </row>
    <row r="189" spans="19:29" ht="15" customHeight="1">
      <c r="S189" s="1" t="s">
        <v>100</v>
      </c>
      <c r="T189" s="1" t="s">
        <v>100</v>
      </c>
      <c r="U189" s="59">
        <v>0.3228946443500727</v>
      </c>
      <c r="V189" s="1" t="s">
        <v>100</v>
      </c>
      <c r="W189" s="59">
        <v>0.2241443031137112</v>
      </c>
      <c r="X189" s="1" t="s">
        <v>100</v>
      </c>
      <c r="Y189" s="59">
        <v>0.21825209598962508</v>
      </c>
      <c r="Z189" s="1" t="s">
        <v>100</v>
      </c>
      <c r="AA189" s="59">
        <v>0.29429566548618386</v>
      </c>
      <c r="AB189" s="1" t="s">
        <v>100</v>
      </c>
      <c r="AC189" s="59">
        <v>0.46596563033814509</v>
      </c>
    </row>
    <row r="190" spans="19:29" ht="15" customHeight="1">
      <c r="S190" s="1" t="s">
        <v>101</v>
      </c>
      <c r="T190" s="1" t="s">
        <v>101</v>
      </c>
      <c r="U190" s="59">
        <v>0.12691464875212768</v>
      </c>
      <c r="V190" s="1" t="s">
        <v>101</v>
      </c>
      <c r="W190" s="59">
        <v>0.11810421578126842</v>
      </c>
      <c r="X190" s="1" t="s">
        <v>101</v>
      </c>
      <c r="Y190" s="59">
        <v>0.15025297011543567</v>
      </c>
      <c r="Z190" s="1" t="s">
        <v>101</v>
      </c>
      <c r="AA190" s="59">
        <v>0.14588741564948166</v>
      </c>
      <c r="AB190" s="1" t="s">
        <v>101</v>
      </c>
      <c r="AC190" s="59">
        <v>0.20298628861945425</v>
      </c>
    </row>
    <row r="191" spans="19:29" ht="15" customHeight="1">
      <c r="S191" s="1" t="s">
        <v>102</v>
      </c>
      <c r="T191" s="1" t="s">
        <v>102</v>
      </c>
      <c r="U191" s="59">
        <v>0.25201030436994443</v>
      </c>
      <c r="V191" s="1" t="s">
        <v>102</v>
      </c>
      <c r="W191" s="59">
        <v>0.1909254172241322</v>
      </c>
      <c r="X191" s="1" t="s">
        <v>102</v>
      </c>
      <c r="Y191" s="59">
        <v>0.24958134591707598</v>
      </c>
      <c r="Z191" s="1" t="s">
        <v>102</v>
      </c>
      <c r="AA191" s="59">
        <v>0.25723764264082183</v>
      </c>
      <c r="AB191" s="1" t="s">
        <v>102</v>
      </c>
      <c r="AC191" s="59">
        <v>0.49151787275008835</v>
      </c>
    </row>
  </sheetData>
  <sheetProtection password="88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91"/>
  <sheetViews>
    <sheetView windowProtection="1" topLeftCell="XFD2" zoomScale="80" zoomScaleNormal="80" workbookViewId="0">
      <selection activeCell="AF3" sqref="A1:XFD1048576"/>
    </sheetView>
  </sheetViews>
  <sheetFormatPr defaultColWidth="0" defaultRowHeight="15" customHeight="1"/>
  <cols>
    <col min="1" max="16384" width="12.5703125" style="1" hidden="1"/>
  </cols>
  <sheetData>
    <row r="1" spans="1:24" ht="15" customHeight="1">
      <c r="A1" s="26"/>
      <c r="B1" s="27">
        <v>43470</v>
      </c>
      <c r="C1" s="28"/>
      <c r="D1" s="27">
        <v>43105</v>
      </c>
      <c r="E1" s="28"/>
      <c r="F1" s="27">
        <v>42740</v>
      </c>
      <c r="G1" s="28"/>
      <c r="H1" s="27">
        <v>42374</v>
      </c>
      <c r="I1" s="28"/>
      <c r="J1" s="27">
        <v>42009</v>
      </c>
      <c r="K1" s="29"/>
      <c r="L1" s="29"/>
      <c r="M1" s="29"/>
      <c r="N1" s="29"/>
      <c r="O1" s="29"/>
      <c r="P1" s="29"/>
      <c r="Q1" s="29"/>
      <c r="R1" s="26"/>
      <c r="S1" s="26"/>
    </row>
    <row r="2" spans="1:24" ht="15" customHeight="1">
      <c r="A2" s="26"/>
      <c r="B2" s="28">
        <v>2018</v>
      </c>
      <c r="C2" s="28"/>
      <c r="D2" s="28">
        <v>2017</v>
      </c>
      <c r="E2" s="28"/>
      <c r="F2" s="28">
        <v>2016</v>
      </c>
      <c r="G2" s="28"/>
      <c r="H2" s="28">
        <v>2015</v>
      </c>
      <c r="I2" s="28"/>
      <c r="J2" s="28">
        <v>2014</v>
      </c>
      <c r="K2" s="26"/>
      <c r="L2" s="26"/>
      <c r="M2" s="26"/>
      <c r="N2" s="26"/>
      <c r="O2" s="26"/>
      <c r="P2" s="26"/>
      <c r="Q2" s="26"/>
      <c r="R2" s="26"/>
      <c r="S2" s="26"/>
    </row>
    <row r="3" spans="1:24" ht="15" customHeight="1">
      <c r="A3" s="30" t="s">
        <v>0</v>
      </c>
      <c r="B3" s="31" t="s">
        <v>128</v>
      </c>
      <c r="C3" s="30" t="s">
        <v>0</v>
      </c>
      <c r="D3" s="31" t="s">
        <v>128</v>
      </c>
      <c r="E3" s="30" t="s">
        <v>0</v>
      </c>
      <c r="F3" s="31" t="s">
        <v>121</v>
      </c>
      <c r="G3" s="30" t="s">
        <v>0</v>
      </c>
      <c r="H3" s="31" t="s">
        <v>128</v>
      </c>
      <c r="I3" s="30" t="s">
        <v>0</v>
      </c>
      <c r="J3" s="31" t="s">
        <v>128</v>
      </c>
      <c r="K3" s="32"/>
      <c r="L3" s="32">
        <v>2014</v>
      </c>
      <c r="M3" s="32">
        <v>2015</v>
      </c>
      <c r="N3" s="32">
        <v>2016</v>
      </c>
      <c r="O3" s="32">
        <v>2017</v>
      </c>
      <c r="P3" s="32">
        <v>2018</v>
      </c>
      <c r="Q3" s="33" t="s">
        <v>2</v>
      </c>
      <c r="R3" s="33" t="s">
        <v>1</v>
      </c>
      <c r="T3" s="34" t="s">
        <v>3</v>
      </c>
      <c r="U3" s="1">
        <f>VLOOKUP(T3,$W$3:$X$96,2,FALSE)</f>
        <v>0.66439999999999999</v>
      </c>
      <c r="W3" s="1" t="s">
        <v>3</v>
      </c>
      <c r="X3" s="1">
        <v>0.66439999999999999</v>
      </c>
    </row>
    <row r="4" spans="1:24" ht="15" customHeight="1">
      <c r="A4" s="34" t="s">
        <v>3</v>
      </c>
      <c r="B4" s="50">
        <v>0.66439999999999999</v>
      </c>
      <c r="C4" s="34" t="s">
        <v>3</v>
      </c>
      <c r="D4" s="50">
        <v>0.80950932229454164</v>
      </c>
      <c r="E4" s="34" t="s">
        <v>3</v>
      </c>
      <c r="F4" s="50">
        <v>0.72801837599999997</v>
      </c>
      <c r="G4" s="34" t="s">
        <v>3</v>
      </c>
      <c r="H4" s="50">
        <v>0.71032909249537945</v>
      </c>
      <c r="I4" s="34" t="s">
        <v>3</v>
      </c>
      <c r="J4" s="50">
        <v>0.51524996031581283</v>
      </c>
      <c r="K4" s="26">
        <v>1</v>
      </c>
      <c r="L4" s="52">
        <f>J4</f>
        <v>0.51524996031581283</v>
      </c>
      <c r="M4" s="52">
        <f>H4</f>
        <v>0.71032909249537945</v>
      </c>
      <c r="N4" s="52">
        <f>F4</f>
        <v>0.72801837599999997</v>
      </c>
      <c r="O4" s="52">
        <f>D4</f>
        <v>0.80950932229454164</v>
      </c>
      <c r="P4" s="52">
        <f>B4</f>
        <v>0.66439999999999999</v>
      </c>
      <c r="Q4" s="52">
        <f>P4</f>
        <v>0.66439999999999999</v>
      </c>
      <c r="R4" s="52">
        <f>AVERAGE(L4:P4)</f>
        <v>0.68550135022114678</v>
      </c>
      <c r="T4" s="37" t="s">
        <v>4</v>
      </c>
      <c r="U4" s="1">
        <f t="shared" ref="U4:U67" si="0">VLOOKUP(T4,$W$3:$X$96,2,FALSE)</f>
        <v>0.40770000000000001</v>
      </c>
      <c r="W4" s="1" t="s">
        <v>4</v>
      </c>
      <c r="X4" s="1">
        <v>0.40770000000000001</v>
      </c>
    </row>
    <row r="5" spans="1:24" ht="15" customHeight="1">
      <c r="A5" s="37" t="s">
        <v>4</v>
      </c>
      <c r="B5" s="51">
        <v>0.40770000000000001</v>
      </c>
      <c r="C5" s="37" t="s">
        <v>4</v>
      </c>
      <c r="D5" s="51">
        <v>0.49061635030186002</v>
      </c>
      <c r="E5" s="37" t="s">
        <v>4</v>
      </c>
      <c r="F5" s="51">
        <v>0.40745759500000001</v>
      </c>
      <c r="G5" s="37" t="s">
        <v>4</v>
      </c>
      <c r="H5" s="51">
        <v>0.46896672043669452</v>
      </c>
      <c r="I5" s="37" t="s">
        <v>4</v>
      </c>
      <c r="J5" s="51">
        <v>0.50145026955560046</v>
      </c>
      <c r="K5" s="39">
        <v>2</v>
      </c>
      <c r="L5" s="52">
        <f t="shared" ref="L5:L68" si="1">J5</f>
        <v>0.50145026955560046</v>
      </c>
      <c r="M5" s="52">
        <f t="shared" ref="M5:M68" si="2">H5</f>
        <v>0.46896672043669452</v>
      </c>
      <c r="N5" s="52">
        <f t="shared" ref="N5:N68" si="3">F5</f>
        <v>0.40745759500000001</v>
      </c>
      <c r="O5" s="52">
        <f t="shared" ref="O5:O68" si="4">D5</f>
        <v>0.49061635030186002</v>
      </c>
      <c r="P5" s="52">
        <f t="shared" ref="P5:P68" si="5">B5</f>
        <v>0.40770000000000001</v>
      </c>
      <c r="Q5" s="52">
        <f t="shared" ref="Q5:Q68" si="6">P5</f>
        <v>0.40770000000000001</v>
      </c>
      <c r="R5" s="52">
        <f t="shared" ref="R5:R68" si="7">AVERAGE(L5:P5)</f>
        <v>0.45523818705883101</v>
      </c>
      <c r="T5" s="34" t="s">
        <v>5</v>
      </c>
      <c r="U5" s="1">
        <f t="shared" si="0"/>
        <v>0.34189999999999998</v>
      </c>
      <c r="W5" s="1" t="s">
        <v>5</v>
      </c>
      <c r="X5" s="1">
        <v>0.34189999999999998</v>
      </c>
    </row>
    <row r="6" spans="1:24" ht="15" customHeight="1">
      <c r="A6" s="34" t="s">
        <v>5</v>
      </c>
      <c r="B6" s="50">
        <v>0.34189999999999998</v>
      </c>
      <c r="C6" s="34" t="s">
        <v>5</v>
      </c>
      <c r="D6" s="50">
        <v>0.40200793327749412</v>
      </c>
      <c r="E6" s="34" t="s">
        <v>5</v>
      </c>
      <c r="F6" s="50">
        <v>0.38611514499999999</v>
      </c>
      <c r="G6" s="34" t="s">
        <v>5</v>
      </c>
      <c r="H6" s="50">
        <v>0.51945706368951428</v>
      </c>
      <c r="I6" s="34" t="s">
        <v>5</v>
      </c>
      <c r="J6" s="50">
        <v>0.53319959921928828</v>
      </c>
      <c r="K6" s="26">
        <v>3</v>
      </c>
      <c r="L6" s="52">
        <f t="shared" si="1"/>
        <v>0.53319959921928828</v>
      </c>
      <c r="M6" s="52">
        <f t="shared" si="2"/>
        <v>0.51945706368951428</v>
      </c>
      <c r="N6" s="52">
        <f t="shared" si="3"/>
        <v>0.38611514499999999</v>
      </c>
      <c r="O6" s="52">
        <f t="shared" si="4"/>
        <v>0.40200793327749412</v>
      </c>
      <c r="P6" s="52">
        <f t="shared" si="5"/>
        <v>0.34189999999999998</v>
      </c>
      <c r="Q6" s="52">
        <f t="shared" si="6"/>
        <v>0.34189999999999998</v>
      </c>
      <c r="R6" s="52">
        <f t="shared" si="7"/>
        <v>0.43653594823725933</v>
      </c>
      <c r="T6" s="37" t="s">
        <v>6</v>
      </c>
      <c r="U6" s="1">
        <f t="shared" si="0"/>
        <v>0.4889</v>
      </c>
      <c r="W6" s="1" t="s">
        <v>6</v>
      </c>
      <c r="X6" s="1">
        <v>0.4889</v>
      </c>
    </row>
    <row r="7" spans="1:24" ht="15" customHeight="1">
      <c r="A7" s="37" t="s">
        <v>6</v>
      </c>
      <c r="B7" s="51">
        <v>0.4889</v>
      </c>
      <c r="C7" s="37" t="s">
        <v>6</v>
      </c>
      <c r="D7" s="51">
        <v>0.59710824385464778</v>
      </c>
      <c r="E7" s="37" t="s">
        <v>6</v>
      </c>
      <c r="F7" s="51">
        <v>0.47146900400000002</v>
      </c>
      <c r="G7" s="37" t="s">
        <v>6</v>
      </c>
      <c r="H7" s="51">
        <v>0.60619290863630659</v>
      </c>
      <c r="I7" s="37" t="s">
        <v>6</v>
      </c>
      <c r="J7" s="51">
        <v>0.56238590695598956</v>
      </c>
      <c r="K7" s="39">
        <v>4</v>
      </c>
      <c r="L7" s="52">
        <f t="shared" si="1"/>
        <v>0.56238590695598956</v>
      </c>
      <c r="M7" s="52">
        <f t="shared" si="2"/>
        <v>0.60619290863630659</v>
      </c>
      <c r="N7" s="52">
        <f t="shared" si="3"/>
        <v>0.47146900400000002</v>
      </c>
      <c r="O7" s="52">
        <f t="shared" si="4"/>
        <v>0.59710824385464778</v>
      </c>
      <c r="P7" s="52">
        <f t="shared" si="5"/>
        <v>0.4889</v>
      </c>
      <c r="Q7" s="52">
        <f t="shared" si="6"/>
        <v>0.4889</v>
      </c>
      <c r="R7" s="52">
        <f t="shared" si="7"/>
        <v>0.54521121268938877</v>
      </c>
      <c r="T7" s="34" t="s">
        <v>7</v>
      </c>
      <c r="U7" s="1">
        <f t="shared" si="0"/>
        <v>0.38240000000000002</v>
      </c>
      <c r="W7" s="1" t="s">
        <v>7</v>
      </c>
      <c r="X7" s="1">
        <v>0.38240000000000002</v>
      </c>
    </row>
    <row r="8" spans="1:24" ht="15" customHeight="1">
      <c r="A8" s="34" t="s">
        <v>7</v>
      </c>
      <c r="B8" s="50">
        <v>0.38240000000000002</v>
      </c>
      <c r="C8" s="34" t="s">
        <v>7</v>
      </c>
      <c r="D8" s="50">
        <v>0.38590283496274608</v>
      </c>
      <c r="E8" s="34" t="s">
        <v>7</v>
      </c>
      <c r="F8" s="50">
        <v>0.29214521199999999</v>
      </c>
      <c r="G8" s="34" t="s">
        <v>7</v>
      </c>
      <c r="H8" s="50">
        <v>0.33708676261598347</v>
      </c>
      <c r="I8" s="34" t="s">
        <v>7</v>
      </c>
      <c r="J8" s="50">
        <v>0.43521509366293049</v>
      </c>
      <c r="K8" s="26">
        <v>5</v>
      </c>
      <c r="L8" s="52">
        <f t="shared" si="1"/>
        <v>0.43521509366293049</v>
      </c>
      <c r="M8" s="52">
        <f t="shared" si="2"/>
        <v>0.33708676261598347</v>
      </c>
      <c r="N8" s="52">
        <f t="shared" si="3"/>
        <v>0.29214521199999999</v>
      </c>
      <c r="O8" s="52">
        <f t="shared" si="4"/>
        <v>0.38590283496274608</v>
      </c>
      <c r="P8" s="52">
        <f t="shared" si="5"/>
        <v>0.38240000000000002</v>
      </c>
      <c r="Q8" s="52">
        <f t="shared" si="6"/>
        <v>0.38240000000000002</v>
      </c>
      <c r="R8" s="52">
        <f t="shared" si="7"/>
        <v>0.366549980648332</v>
      </c>
      <c r="T8" s="37" t="s">
        <v>8</v>
      </c>
      <c r="U8" s="1">
        <f t="shared" si="0"/>
        <v>0.44280000000000003</v>
      </c>
      <c r="W8" s="1" t="s">
        <v>8</v>
      </c>
      <c r="X8" s="1">
        <v>0.44280000000000003</v>
      </c>
    </row>
    <row r="9" spans="1:24" ht="15" customHeight="1">
      <c r="A9" s="37" t="s">
        <v>8</v>
      </c>
      <c r="B9" s="51">
        <v>0.44280000000000003</v>
      </c>
      <c r="C9" s="37" t="s">
        <v>8</v>
      </c>
      <c r="D9" s="51">
        <v>0.56736903824633655</v>
      </c>
      <c r="E9" s="37" t="s">
        <v>8</v>
      </c>
      <c r="F9" s="51">
        <v>0.50640684899999999</v>
      </c>
      <c r="G9" s="37" t="s">
        <v>8</v>
      </c>
      <c r="H9" s="51">
        <v>0.5506473425020062</v>
      </c>
      <c r="I9" s="37" t="s">
        <v>8</v>
      </c>
      <c r="J9" s="51">
        <v>0.53892155621688675</v>
      </c>
      <c r="K9" s="39">
        <v>6</v>
      </c>
      <c r="L9" s="52">
        <f t="shared" si="1"/>
        <v>0.53892155621688675</v>
      </c>
      <c r="M9" s="52">
        <f t="shared" si="2"/>
        <v>0.5506473425020062</v>
      </c>
      <c r="N9" s="52">
        <f t="shared" si="3"/>
        <v>0.50640684899999999</v>
      </c>
      <c r="O9" s="52">
        <f t="shared" si="4"/>
        <v>0.56736903824633655</v>
      </c>
      <c r="P9" s="52">
        <f t="shared" si="5"/>
        <v>0.44280000000000003</v>
      </c>
      <c r="Q9" s="52">
        <f t="shared" si="6"/>
        <v>0.44280000000000003</v>
      </c>
      <c r="R9" s="52">
        <f t="shared" si="7"/>
        <v>0.52122895719304585</v>
      </c>
      <c r="T9" s="34" t="s">
        <v>113</v>
      </c>
      <c r="U9" s="1">
        <f t="shared" si="0"/>
        <v>0.18290000000000001</v>
      </c>
      <c r="W9" s="1" t="s">
        <v>113</v>
      </c>
      <c r="X9" s="1">
        <v>0.18290000000000001</v>
      </c>
    </row>
    <row r="10" spans="1:24" ht="15" customHeight="1">
      <c r="A10" s="34" t="s">
        <v>113</v>
      </c>
      <c r="B10" s="50">
        <v>0.18290000000000001</v>
      </c>
      <c r="C10" s="34" t="s">
        <v>113</v>
      </c>
      <c r="D10" s="50">
        <v>0.33374670463535949</v>
      </c>
      <c r="E10" s="34" t="s">
        <v>113</v>
      </c>
      <c r="F10" s="50">
        <v>0.25852731699999998</v>
      </c>
      <c r="G10" s="34" t="s">
        <v>113</v>
      </c>
      <c r="H10" s="50">
        <v>0.32768950968886518</v>
      </c>
      <c r="I10" s="34" t="s">
        <v>113</v>
      </c>
      <c r="J10" s="50">
        <v>0.39978191587406492</v>
      </c>
      <c r="K10" s="26">
        <v>7</v>
      </c>
      <c r="L10" s="52">
        <f t="shared" si="1"/>
        <v>0.39978191587406492</v>
      </c>
      <c r="M10" s="52">
        <f t="shared" si="2"/>
        <v>0.32768950968886518</v>
      </c>
      <c r="N10" s="52">
        <f t="shared" si="3"/>
        <v>0.25852731699999998</v>
      </c>
      <c r="O10" s="52">
        <f t="shared" si="4"/>
        <v>0.33374670463535949</v>
      </c>
      <c r="P10" s="52">
        <f t="shared" si="5"/>
        <v>0.18290000000000001</v>
      </c>
      <c r="Q10" s="52">
        <f t="shared" si="6"/>
        <v>0.18290000000000001</v>
      </c>
      <c r="R10" s="52">
        <f t="shared" si="7"/>
        <v>0.30052908943965795</v>
      </c>
      <c r="T10" s="37" t="s">
        <v>114</v>
      </c>
      <c r="U10" s="1">
        <f t="shared" si="0"/>
        <v>0.20599999999999999</v>
      </c>
      <c r="W10" s="1" t="s">
        <v>114</v>
      </c>
      <c r="X10" s="1">
        <v>0.20599999999999999</v>
      </c>
    </row>
    <row r="11" spans="1:24" ht="15" customHeight="1">
      <c r="A11" s="37" t="s">
        <v>114</v>
      </c>
      <c r="B11" s="51">
        <v>0.20599999999999999</v>
      </c>
      <c r="C11" s="37" t="s">
        <v>114</v>
      </c>
      <c r="D11" s="51">
        <v>0.32075656836480632</v>
      </c>
      <c r="E11" s="37" t="s">
        <v>114</v>
      </c>
      <c r="F11" s="51">
        <v>0.228435165</v>
      </c>
      <c r="G11" s="37" t="s">
        <v>114</v>
      </c>
      <c r="H11" s="51">
        <v>0.28925289742969484</v>
      </c>
      <c r="I11" s="37" t="s">
        <v>114</v>
      </c>
      <c r="J11" s="51">
        <v>0.37405926319616067</v>
      </c>
      <c r="K11" s="39">
        <v>8</v>
      </c>
      <c r="L11" s="52">
        <f t="shared" si="1"/>
        <v>0.37405926319616067</v>
      </c>
      <c r="M11" s="52">
        <f t="shared" si="2"/>
        <v>0.28925289742969484</v>
      </c>
      <c r="N11" s="52">
        <f t="shared" si="3"/>
        <v>0.228435165</v>
      </c>
      <c r="O11" s="52">
        <f t="shared" si="4"/>
        <v>0.32075656836480632</v>
      </c>
      <c r="P11" s="52">
        <f t="shared" si="5"/>
        <v>0.20599999999999999</v>
      </c>
      <c r="Q11" s="52">
        <f t="shared" si="6"/>
        <v>0.20599999999999999</v>
      </c>
      <c r="R11" s="52">
        <f t="shared" si="7"/>
        <v>0.28370077879813238</v>
      </c>
      <c r="T11" s="34" t="s">
        <v>9</v>
      </c>
      <c r="U11" s="1">
        <f t="shared" si="0"/>
        <v>0.33489999999999998</v>
      </c>
      <c r="W11" s="1" t="s">
        <v>9</v>
      </c>
      <c r="X11" s="1">
        <v>0.33489999999999998</v>
      </c>
    </row>
    <row r="12" spans="1:24" ht="15" customHeight="1">
      <c r="A12" s="34" t="s">
        <v>9</v>
      </c>
      <c r="B12" s="50">
        <v>0.33489999999999998</v>
      </c>
      <c r="C12" s="34" t="s">
        <v>9</v>
      </c>
      <c r="D12" s="50">
        <v>0.50136994831539672</v>
      </c>
      <c r="E12" s="34" t="s">
        <v>9</v>
      </c>
      <c r="F12" s="50">
        <v>0.441795359</v>
      </c>
      <c r="G12" s="34" t="s">
        <v>9</v>
      </c>
      <c r="H12" s="50">
        <v>0.58511364965244606</v>
      </c>
      <c r="I12" s="34" t="s">
        <v>9</v>
      </c>
      <c r="J12" s="50">
        <v>0.55136936552208493</v>
      </c>
      <c r="K12" s="26">
        <v>9</v>
      </c>
      <c r="L12" s="52">
        <f t="shared" si="1"/>
        <v>0.55136936552208493</v>
      </c>
      <c r="M12" s="52">
        <f t="shared" si="2"/>
        <v>0.58511364965244606</v>
      </c>
      <c r="N12" s="52">
        <f t="shared" si="3"/>
        <v>0.441795359</v>
      </c>
      <c r="O12" s="52">
        <f t="shared" si="4"/>
        <v>0.50136994831539672</v>
      </c>
      <c r="P12" s="52">
        <f t="shared" si="5"/>
        <v>0.33489999999999998</v>
      </c>
      <c r="Q12" s="52">
        <f t="shared" si="6"/>
        <v>0.33489999999999998</v>
      </c>
      <c r="R12" s="52">
        <f t="shared" si="7"/>
        <v>0.48290966449798561</v>
      </c>
      <c r="T12" s="37" t="s">
        <v>10</v>
      </c>
      <c r="U12" s="1">
        <f t="shared" si="0"/>
        <v>0.50319999999999998</v>
      </c>
      <c r="W12" s="1" t="s">
        <v>10</v>
      </c>
      <c r="X12" s="1">
        <v>0.50319999999999998</v>
      </c>
    </row>
    <row r="13" spans="1:24" ht="15" customHeight="1">
      <c r="A13" s="37" t="s">
        <v>10</v>
      </c>
      <c r="B13" s="51">
        <v>0.50319999999999998</v>
      </c>
      <c r="C13" s="37" t="s">
        <v>10</v>
      </c>
      <c r="D13" s="51">
        <v>0.45334168303935457</v>
      </c>
      <c r="E13" s="37" t="s">
        <v>10</v>
      </c>
      <c r="F13" s="51">
        <v>0.52798795899999995</v>
      </c>
      <c r="G13" s="37" t="s">
        <v>10</v>
      </c>
      <c r="H13" s="51">
        <v>0.54550213031134431</v>
      </c>
      <c r="I13" s="37" t="s">
        <v>10</v>
      </c>
      <c r="J13" s="51">
        <v>0.61942866424569765</v>
      </c>
      <c r="K13" s="39">
        <v>10</v>
      </c>
      <c r="L13" s="52">
        <f t="shared" si="1"/>
        <v>0.61942866424569765</v>
      </c>
      <c r="M13" s="52">
        <f t="shared" si="2"/>
        <v>0.54550213031134431</v>
      </c>
      <c r="N13" s="52">
        <f t="shared" si="3"/>
        <v>0.52798795899999995</v>
      </c>
      <c r="O13" s="52">
        <f t="shared" si="4"/>
        <v>0.45334168303935457</v>
      </c>
      <c r="P13" s="52">
        <f t="shared" si="5"/>
        <v>0.50319999999999998</v>
      </c>
      <c r="Q13" s="52">
        <f t="shared" si="6"/>
        <v>0.50319999999999998</v>
      </c>
      <c r="R13" s="52">
        <f t="shared" si="7"/>
        <v>0.52989208731927928</v>
      </c>
      <c r="T13" s="34" t="s">
        <v>11</v>
      </c>
      <c r="U13" s="1">
        <f t="shared" si="0"/>
        <v>0.37290000000000001</v>
      </c>
      <c r="W13" s="1" t="s">
        <v>11</v>
      </c>
      <c r="X13" s="1">
        <v>0.37290000000000001</v>
      </c>
    </row>
    <row r="14" spans="1:24" ht="15" customHeight="1">
      <c r="A14" s="34" t="s">
        <v>11</v>
      </c>
      <c r="B14" s="50">
        <v>0.37290000000000001</v>
      </c>
      <c r="C14" s="34" t="s">
        <v>11</v>
      </c>
      <c r="D14" s="50">
        <v>0.52300831776904366</v>
      </c>
      <c r="E14" s="34" t="s">
        <v>11</v>
      </c>
      <c r="F14" s="50">
        <v>0.410107314</v>
      </c>
      <c r="G14" s="34" t="s">
        <v>11</v>
      </c>
      <c r="H14" s="50">
        <v>0.47220849997015885</v>
      </c>
      <c r="I14" s="34" t="s">
        <v>11</v>
      </c>
      <c r="J14" s="50">
        <v>0.62123119734637922</v>
      </c>
      <c r="K14" s="26">
        <v>11</v>
      </c>
      <c r="L14" s="52">
        <f t="shared" si="1"/>
        <v>0.62123119734637922</v>
      </c>
      <c r="M14" s="52">
        <f t="shared" si="2"/>
        <v>0.47220849997015885</v>
      </c>
      <c r="N14" s="52">
        <f t="shared" si="3"/>
        <v>0.410107314</v>
      </c>
      <c r="O14" s="52">
        <f t="shared" si="4"/>
        <v>0.52300831776904366</v>
      </c>
      <c r="P14" s="52">
        <f t="shared" si="5"/>
        <v>0.37290000000000001</v>
      </c>
      <c r="Q14" s="52">
        <f t="shared" si="6"/>
        <v>0.37290000000000001</v>
      </c>
      <c r="R14" s="52">
        <f t="shared" si="7"/>
        <v>0.47989106581711638</v>
      </c>
      <c r="T14" s="37" t="s">
        <v>115</v>
      </c>
      <c r="U14" s="1">
        <f t="shared" si="0"/>
        <v>0.32079999999999997</v>
      </c>
      <c r="W14" s="1" t="s">
        <v>115</v>
      </c>
      <c r="X14" s="1">
        <v>0.32079999999999997</v>
      </c>
    </row>
    <row r="15" spans="1:24" ht="15" customHeight="1">
      <c r="A15" s="37" t="s">
        <v>115</v>
      </c>
      <c r="B15" s="51">
        <v>0.32079999999999997</v>
      </c>
      <c r="C15" s="37" t="s">
        <v>115</v>
      </c>
      <c r="D15" s="51">
        <v>0.42480670510953039</v>
      </c>
      <c r="E15" s="37" t="s">
        <v>115</v>
      </c>
      <c r="F15" s="51">
        <v>0.44961125899999999</v>
      </c>
      <c r="G15" s="37" t="s">
        <v>115</v>
      </c>
      <c r="H15" s="51">
        <v>0.48047247103486707</v>
      </c>
      <c r="I15" s="37" t="s">
        <v>115</v>
      </c>
      <c r="J15" s="51">
        <v>0.44772094428971082</v>
      </c>
      <c r="K15" s="39">
        <v>12</v>
      </c>
      <c r="L15" s="52">
        <f t="shared" si="1"/>
        <v>0.44772094428971082</v>
      </c>
      <c r="M15" s="52">
        <f t="shared" si="2"/>
        <v>0.48047247103486707</v>
      </c>
      <c r="N15" s="52">
        <f t="shared" si="3"/>
        <v>0.44961125899999999</v>
      </c>
      <c r="O15" s="52">
        <f t="shared" si="4"/>
        <v>0.42480670510953039</v>
      </c>
      <c r="P15" s="52">
        <f t="shared" si="5"/>
        <v>0.32079999999999997</v>
      </c>
      <c r="Q15" s="52">
        <f t="shared" si="6"/>
        <v>0.32079999999999997</v>
      </c>
      <c r="R15" s="52">
        <f t="shared" si="7"/>
        <v>0.42468227588682161</v>
      </c>
      <c r="T15" s="34" t="s">
        <v>12</v>
      </c>
      <c r="U15" s="1">
        <f t="shared" si="0"/>
        <v>0.33400000000000002</v>
      </c>
      <c r="W15" s="1" t="s">
        <v>12</v>
      </c>
      <c r="X15" s="1">
        <v>0.33400000000000002</v>
      </c>
    </row>
    <row r="16" spans="1:24" ht="15" customHeight="1">
      <c r="A16" s="34" t="s">
        <v>12</v>
      </c>
      <c r="B16" s="50">
        <v>0.33400000000000002</v>
      </c>
      <c r="C16" s="34" t="s">
        <v>12</v>
      </c>
      <c r="D16" s="50">
        <v>0.41014735814818043</v>
      </c>
      <c r="E16" s="34" t="s">
        <v>12</v>
      </c>
      <c r="F16" s="50">
        <v>0.33765780099999998</v>
      </c>
      <c r="G16" s="34" t="s">
        <v>12</v>
      </c>
      <c r="H16" s="50">
        <v>0.44273777007977072</v>
      </c>
      <c r="I16" s="34" t="s">
        <v>12</v>
      </c>
      <c r="J16" s="50">
        <v>0.43523785226332334</v>
      </c>
      <c r="K16" s="26">
        <v>13</v>
      </c>
      <c r="L16" s="52">
        <f t="shared" si="1"/>
        <v>0.43523785226332334</v>
      </c>
      <c r="M16" s="52">
        <f t="shared" si="2"/>
        <v>0.44273777007977072</v>
      </c>
      <c r="N16" s="52">
        <f t="shared" si="3"/>
        <v>0.33765780099999998</v>
      </c>
      <c r="O16" s="52">
        <f t="shared" si="4"/>
        <v>0.41014735814818043</v>
      </c>
      <c r="P16" s="52">
        <f t="shared" si="5"/>
        <v>0.33400000000000002</v>
      </c>
      <c r="Q16" s="52">
        <f t="shared" si="6"/>
        <v>0.33400000000000002</v>
      </c>
      <c r="R16" s="52">
        <f t="shared" si="7"/>
        <v>0.39195615629825492</v>
      </c>
      <c r="T16" s="37" t="s">
        <v>13</v>
      </c>
      <c r="U16" s="1">
        <f t="shared" si="0"/>
        <v>0.4486</v>
      </c>
      <c r="W16" s="1" t="s">
        <v>13</v>
      </c>
      <c r="X16" s="1">
        <v>0.4486</v>
      </c>
    </row>
    <row r="17" spans="1:24" ht="15" customHeight="1">
      <c r="A17" s="37" t="s">
        <v>13</v>
      </c>
      <c r="B17" s="51">
        <v>0.4486</v>
      </c>
      <c r="C17" s="37" t="s">
        <v>13</v>
      </c>
      <c r="D17" s="51">
        <v>0.49449374951606073</v>
      </c>
      <c r="E17" s="37" t="s">
        <v>13</v>
      </c>
      <c r="F17" s="51">
        <v>0.44714918300000001</v>
      </c>
      <c r="G17" s="37" t="s">
        <v>13</v>
      </c>
      <c r="H17" s="51">
        <v>0.50131629606481198</v>
      </c>
      <c r="I17" s="37" t="s">
        <v>13</v>
      </c>
      <c r="J17" s="51">
        <v>0.52767358818010712</v>
      </c>
      <c r="K17" s="39">
        <v>14</v>
      </c>
      <c r="L17" s="52">
        <f t="shared" si="1"/>
        <v>0.52767358818010712</v>
      </c>
      <c r="M17" s="52">
        <f t="shared" si="2"/>
        <v>0.50131629606481198</v>
      </c>
      <c r="N17" s="52">
        <f t="shared" si="3"/>
        <v>0.44714918300000001</v>
      </c>
      <c r="O17" s="52">
        <f t="shared" si="4"/>
        <v>0.49449374951606073</v>
      </c>
      <c r="P17" s="52">
        <f t="shared" si="5"/>
        <v>0.4486</v>
      </c>
      <c r="Q17" s="52">
        <f t="shared" si="6"/>
        <v>0.4486</v>
      </c>
      <c r="R17" s="52">
        <f t="shared" si="7"/>
        <v>0.48384656335219595</v>
      </c>
      <c r="T17" s="34" t="s">
        <v>14</v>
      </c>
      <c r="U17" s="1">
        <f t="shared" si="0"/>
        <v>0.26319999999999999</v>
      </c>
      <c r="W17" s="1" t="s">
        <v>14</v>
      </c>
      <c r="X17" s="1">
        <v>0.26319999999999999</v>
      </c>
    </row>
    <row r="18" spans="1:24" ht="15" customHeight="1">
      <c r="A18" s="34" t="s">
        <v>14</v>
      </c>
      <c r="B18" s="50">
        <v>0.26319999999999999</v>
      </c>
      <c r="C18" s="34" t="s">
        <v>14</v>
      </c>
      <c r="D18" s="50">
        <v>0.36325755040348867</v>
      </c>
      <c r="E18" s="34" t="s">
        <v>14</v>
      </c>
      <c r="F18" s="50">
        <v>0.307837309</v>
      </c>
      <c r="G18" s="34" t="s">
        <v>14</v>
      </c>
      <c r="H18" s="50">
        <v>0.41582222479771819</v>
      </c>
      <c r="I18" s="34" t="s">
        <v>14</v>
      </c>
      <c r="J18" s="50">
        <v>0.52832147639888838</v>
      </c>
      <c r="K18" s="26">
        <v>15</v>
      </c>
      <c r="L18" s="52">
        <f t="shared" si="1"/>
        <v>0.52832147639888838</v>
      </c>
      <c r="M18" s="52">
        <f t="shared" si="2"/>
        <v>0.41582222479771819</v>
      </c>
      <c r="N18" s="52">
        <f t="shared" si="3"/>
        <v>0.307837309</v>
      </c>
      <c r="O18" s="52">
        <f t="shared" si="4"/>
        <v>0.36325755040348867</v>
      </c>
      <c r="P18" s="52">
        <f t="shared" si="5"/>
        <v>0.26319999999999999</v>
      </c>
      <c r="Q18" s="52">
        <f t="shared" si="6"/>
        <v>0.26319999999999999</v>
      </c>
      <c r="R18" s="52">
        <f t="shared" si="7"/>
        <v>0.37568771212001906</v>
      </c>
      <c r="T18" s="37" t="s">
        <v>15</v>
      </c>
      <c r="U18" s="1">
        <f t="shared" si="0"/>
        <v>0.54330000000000001</v>
      </c>
      <c r="W18" s="1" t="s">
        <v>15</v>
      </c>
      <c r="X18" s="1">
        <v>0.54330000000000001</v>
      </c>
    </row>
    <row r="19" spans="1:24" ht="15" customHeight="1">
      <c r="A19" s="37" t="s">
        <v>15</v>
      </c>
      <c r="B19" s="51">
        <v>0.54330000000000001</v>
      </c>
      <c r="C19" s="37" t="s">
        <v>15</v>
      </c>
      <c r="D19" s="51">
        <v>0.5939018407872767</v>
      </c>
      <c r="E19" s="37" t="s">
        <v>15</v>
      </c>
      <c r="F19" s="51">
        <v>0.599130897</v>
      </c>
      <c r="G19" s="37" t="s">
        <v>15</v>
      </c>
      <c r="H19" s="51">
        <v>0.54200103201300343</v>
      </c>
      <c r="I19" s="37" t="s">
        <v>15</v>
      </c>
      <c r="J19" s="51">
        <v>0.50322358680063173</v>
      </c>
      <c r="K19" s="39">
        <v>16</v>
      </c>
      <c r="L19" s="52">
        <f t="shared" si="1"/>
        <v>0.50322358680063173</v>
      </c>
      <c r="M19" s="52">
        <f t="shared" si="2"/>
        <v>0.54200103201300343</v>
      </c>
      <c r="N19" s="52">
        <f t="shared" si="3"/>
        <v>0.599130897</v>
      </c>
      <c r="O19" s="52">
        <f t="shared" si="4"/>
        <v>0.5939018407872767</v>
      </c>
      <c r="P19" s="52">
        <f t="shared" si="5"/>
        <v>0.54330000000000001</v>
      </c>
      <c r="Q19" s="52">
        <f t="shared" si="6"/>
        <v>0.54330000000000001</v>
      </c>
      <c r="R19" s="52">
        <f t="shared" si="7"/>
        <v>0.55631147132018233</v>
      </c>
      <c r="T19" s="34" t="s">
        <v>16</v>
      </c>
      <c r="U19" s="1">
        <f t="shared" si="0"/>
        <v>0.32600000000000001</v>
      </c>
      <c r="W19" s="1" t="s">
        <v>16</v>
      </c>
      <c r="X19" s="1">
        <v>0.32600000000000001</v>
      </c>
    </row>
    <row r="20" spans="1:24" ht="15" customHeight="1">
      <c r="A20" s="34" t="s">
        <v>16</v>
      </c>
      <c r="B20" s="50">
        <v>0.32600000000000001</v>
      </c>
      <c r="C20" s="34" t="s">
        <v>16</v>
      </c>
      <c r="D20" s="50">
        <v>0.68622838192890223</v>
      </c>
      <c r="E20" s="34" t="s">
        <v>16</v>
      </c>
      <c r="F20" s="50">
        <v>0.454849852</v>
      </c>
      <c r="G20" s="34" t="s">
        <v>16</v>
      </c>
      <c r="H20" s="50">
        <v>0.40558134819610742</v>
      </c>
      <c r="I20" s="34" t="s">
        <v>16</v>
      </c>
      <c r="J20" s="50">
        <v>0.41141380453884602</v>
      </c>
      <c r="K20" s="26">
        <v>17</v>
      </c>
      <c r="L20" s="52">
        <f t="shared" si="1"/>
        <v>0.41141380453884602</v>
      </c>
      <c r="M20" s="52">
        <f t="shared" si="2"/>
        <v>0.40558134819610742</v>
      </c>
      <c r="N20" s="52">
        <f t="shared" si="3"/>
        <v>0.454849852</v>
      </c>
      <c r="O20" s="52">
        <f t="shared" si="4"/>
        <v>0.68622838192890223</v>
      </c>
      <c r="P20" s="52">
        <f t="shared" si="5"/>
        <v>0.32600000000000001</v>
      </c>
      <c r="Q20" s="52">
        <f t="shared" si="6"/>
        <v>0.32600000000000001</v>
      </c>
      <c r="R20" s="52">
        <f t="shared" si="7"/>
        <v>0.45681467733277115</v>
      </c>
      <c r="T20" s="37" t="s">
        <v>17</v>
      </c>
      <c r="U20" s="1">
        <f t="shared" si="0"/>
        <v>0.42330000000000001</v>
      </c>
      <c r="W20" s="1" t="s">
        <v>17</v>
      </c>
      <c r="X20" s="1">
        <v>0.42330000000000001</v>
      </c>
    </row>
    <row r="21" spans="1:24" ht="15" customHeight="1">
      <c r="A21" s="37" t="s">
        <v>17</v>
      </c>
      <c r="B21" s="51">
        <v>0.42330000000000001</v>
      </c>
      <c r="C21" s="37" t="s">
        <v>17</v>
      </c>
      <c r="D21" s="51">
        <v>0.59686773150691852</v>
      </c>
      <c r="E21" s="37" t="s">
        <v>17</v>
      </c>
      <c r="F21" s="51">
        <v>0.45440200400000003</v>
      </c>
      <c r="G21" s="37" t="s">
        <v>17</v>
      </c>
      <c r="H21" s="51">
        <v>0.50429018093734157</v>
      </c>
      <c r="I21" s="37" t="s">
        <v>17</v>
      </c>
      <c r="J21" s="51">
        <v>0.5179780027794918</v>
      </c>
      <c r="K21" s="39">
        <v>18</v>
      </c>
      <c r="L21" s="52">
        <f t="shared" si="1"/>
        <v>0.5179780027794918</v>
      </c>
      <c r="M21" s="52">
        <f t="shared" si="2"/>
        <v>0.50429018093734157</v>
      </c>
      <c r="N21" s="52">
        <f t="shared" si="3"/>
        <v>0.45440200400000003</v>
      </c>
      <c r="O21" s="52">
        <f t="shared" si="4"/>
        <v>0.59686773150691852</v>
      </c>
      <c r="P21" s="52">
        <f t="shared" si="5"/>
        <v>0.42330000000000001</v>
      </c>
      <c r="Q21" s="52">
        <f t="shared" si="6"/>
        <v>0.42330000000000001</v>
      </c>
      <c r="R21" s="52">
        <f t="shared" si="7"/>
        <v>0.49936758384475033</v>
      </c>
      <c r="T21" s="34" t="s">
        <v>18</v>
      </c>
      <c r="U21" s="1">
        <f t="shared" si="0"/>
        <v>0.53580000000000005</v>
      </c>
      <c r="W21" s="1" t="s">
        <v>18</v>
      </c>
      <c r="X21" s="1">
        <v>0.53580000000000005</v>
      </c>
    </row>
    <row r="22" spans="1:24" ht="15" customHeight="1">
      <c r="A22" s="34" t="s">
        <v>18</v>
      </c>
      <c r="B22" s="50">
        <v>0.53580000000000005</v>
      </c>
      <c r="C22" s="34" t="s">
        <v>18</v>
      </c>
      <c r="D22" s="50">
        <v>0.90614735376578259</v>
      </c>
      <c r="E22" s="34" t="s">
        <v>18</v>
      </c>
      <c r="F22" s="50">
        <v>0.73313146200000001</v>
      </c>
      <c r="G22" s="34" t="s">
        <v>18</v>
      </c>
      <c r="H22" s="50">
        <v>0.86776572605245472</v>
      </c>
      <c r="I22" s="34" t="s">
        <v>18</v>
      </c>
      <c r="J22" s="50">
        <v>0.74624613822971098</v>
      </c>
      <c r="K22" s="26">
        <v>19</v>
      </c>
      <c r="L22" s="52">
        <f t="shared" si="1"/>
        <v>0.74624613822971098</v>
      </c>
      <c r="M22" s="52">
        <f t="shared" si="2"/>
        <v>0.86776572605245472</v>
      </c>
      <c r="N22" s="52">
        <f t="shared" si="3"/>
        <v>0.73313146200000001</v>
      </c>
      <c r="O22" s="52">
        <f t="shared" si="4"/>
        <v>0.90614735376578259</v>
      </c>
      <c r="P22" s="52">
        <f t="shared" si="5"/>
        <v>0.53580000000000005</v>
      </c>
      <c r="Q22" s="52">
        <f t="shared" si="6"/>
        <v>0.53580000000000005</v>
      </c>
      <c r="R22" s="52">
        <f t="shared" si="7"/>
        <v>0.75781813600958969</v>
      </c>
      <c r="T22" s="37" t="s">
        <v>19</v>
      </c>
      <c r="U22" s="1">
        <f t="shared" si="0"/>
        <v>0.41689999999999999</v>
      </c>
      <c r="W22" s="1" t="s">
        <v>19</v>
      </c>
      <c r="X22" s="1">
        <v>0.41689999999999999</v>
      </c>
    </row>
    <row r="23" spans="1:24" ht="15" customHeight="1">
      <c r="A23" s="37" t="s">
        <v>19</v>
      </c>
      <c r="B23" s="51">
        <v>0.41689999999999999</v>
      </c>
      <c r="C23" s="37" t="s">
        <v>19</v>
      </c>
      <c r="D23" s="51">
        <v>0.48530569398662998</v>
      </c>
      <c r="E23" s="37" t="s">
        <v>19</v>
      </c>
      <c r="F23" s="51">
        <v>0.45573841399999998</v>
      </c>
      <c r="G23" s="37" t="s">
        <v>19</v>
      </c>
      <c r="H23" s="51">
        <v>0.51738681210820525</v>
      </c>
      <c r="I23" s="37" t="s">
        <v>19</v>
      </c>
      <c r="J23" s="51">
        <v>0.5940507526194817</v>
      </c>
      <c r="K23" s="39">
        <v>20</v>
      </c>
      <c r="L23" s="52">
        <f t="shared" si="1"/>
        <v>0.5940507526194817</v>
      </c>
      <c r="M23" s="52">
        <f t="shared" si="2"/>
        <v>0.51738681210820525</v>
      </c>
      <c r="N23" s="52">
        <f t="shared" si="3"/>
        <v>0.45573841399999998</v>
      </c>
      <c r="O23" s="52">
        <f t="shared" si="4"/>
        <v>0.48530569398662998</v>
      </c>
      <c r="P23" s="52">
        <f t="shared" si="5"/>
        <v>0.41689999999999999</v>
      </c>
      <c r="Q23" s="52">
        <f t="shared" si="6"/>
        <v>0.41689999999999999</v>
      </c>
      <c r="R23" s="52">
        <f t="shared" si="7"/>
        <v>0.49387633454286339</v>
      </c>
      <c r="T23" s="34" t="s">
        <v>20</v>
      </c>
      <c r="U23" s="1">
        <f t="shared" si="0"/>
        <v>0.49869999999999998</v>
      </c>
      <c r="W23" s="1" t="s">
        <v>20</v>
      </c>
      <c r="X23" s="1">
        <v>0.49869999999999998</v>
      </c>
    </row>
    <row r="24" spans="1:24" ht="15" customHeight="1">
      <c r="A24" s="34" t="s">
        <v>20</v>
      </c>
      <c r="B24" s="50">
        <v>0.49869999999999998</v>
      </c>
      <c r="C24" s="34" t="s">
        <v>20</v>
      </c>
      <c r="D24" s="50">
        <v>0.61378482546818147</v>
      </c>
      <c r="E24" s="34" t="s">
        <v>20</v>
      </c>
      <c r="F24" s="50">
        <v>0.60289733700000003</v>
      </c>
      <c r="G24" s="34" t="s">
        <v>20</v>
      </c>
      <c r="H24" s="50">
        <v>0.63911411057069178</v>
      </c>
      <c r="I24" s="34" t="s">
        <v>20</v>
      </c>
      <c r="J24" s="50">
        <v>0.66353316772360549</v>
      </c>
      <c r="K24" s="26">
        <v>21</v>
      </c>
      <c r="L24" s="52">
        <f t="shared" si="1"/>
        <v>0.66353316772360549</v>
      </c>
      <c r="M24" s="52">
        <f t="shared" si="2"/>
        <v>0.63911411057069178</v>
      </c>
      <c r="N24" s="52">
        <f t="shared" si="3"/>
        <v>0.60289733700000003</v>
      </c>
      <c r="O24" s="52">
        <f t="shared" si="4"/>
        <v>0.61378482546818147</v>
      </c>
      <c r="P24" s="52">
        <f t="shared" si="5"/>
        <v>0.49869999999999998</v>
      </c>
      <c r="Q24" s="52">
        <f t="shared" si="6"/>
        <v>0.49869999999999998</v>
      </c>
      <c r="R24" s="52">
        <f t="shared" si="7"/>
        <v>0.60360588815249572</v>
      </c>
      <c r="T24" s="37" t="s">
        <v>21</v>
      </c>
      <c r="U24" s="1">
        <f t="shared" si="0"/>
        <v>0.32240000000000002</v>
      </c>
      <c r="W24" s="1" t="s">
        <v>21</v>
      </c>
      <c r="X24" s="1">
        <v>0.32240000000000002</v>
      </c>
    </row>
    <row r="25" spans="1:24" ht="15" customHeight="1">
      <c r="A25" s="37" t="s">
        <v>21</v>
      </c>
      <c r="B25" s="51">
        <v>0.32240000000000002</v>
      </c>
      <c r="C25" s="37" t="s">
        <v>21</v>
      </c>
      <c r="D25" s="51">
        <v>0.45667986340616401</v>
      </c>
      <c r="E25" s="37" t="s">
        <v>21</v>
      </c>
      <c r="F25" s="51">
        <v>0.38869606699999998</v>
      </c>
      <c r="G25" s="37" t="s">
        <v>21</v>
      </c>
      <c r="H25" s="51">
        <v>0.42413870439103213</v>
      </c>
      <c r="I25" s="37" t="s">
        <v>21</v>
      </c>
      <c r="J25" s="51">
        <v>0.47261790388674224</v>
      </c>
      <c r="K25" s="39">
        <v>22</v>
      </c>
      <c r="L25" s="52">
        <f t="shared" si="1"/>
        <v>0.47261790388674224</v>
      </c>
      <c r="M25" s="52">
        <f t="shared" si="2"/>
        <v>0.42413870439103213</v>
      </c>
      <c r="N25" s="52">
        <f t="shared" si="3"/>
        <v>0.38869606699999998</v>
      </c>
      <c r="O25" s="52">
        <f t="shared" si="4"/>
        <v>0.45667986340616401</v>
      </c>
      <c r="P25" s="52">
        <f t="shared" si="5"/>
        <v>0.32240000000000002</v>
      </c>
      <c r="Q25" s="52">
        <f t="shared" si="6"/>
        <v>0.32240000000000002</v>
      </c>
      <c r="R25" s="52">
        <f t="shared" si="7"/>
        <v>0.41290650773678761</v>
      </c>
      <c r="T25" s="34" t="s">
        <v>23</v>
      </c>
      <c r="U25" s="1">
        <f t="shared" si="0"/>
        <v>0.39460000000000001</v>
      </c>
      <c r="W25" s="1" t="s">
        <v>23</v>
      </c>
      <c r="X25" s="1">
        <v>0.39460000000000001</v>
      </c>
    </row>
    <row r="26" spans="1:24" ht="15" customHeight="1">
      <c r="A26" s="34" t="s">
        <v>23</v>
      </c>
      <c r="B26" s="50">
        <v>0.39460000000000001</v>
      </c>
      <c r="C26" s="34" t="s">
        <v>23</v>
      </c>
      <c r="D26" s="50">
        <v>0.26823043464696794</v>
      </c>
      <c r="E26" s="34" t="s">
        <v>23</v>
      </c>
      <c r="F26" s="50">
        <v>0.232809456</v>
      </c>
      <c r="G26" s="34" t="s">
        <v>23</v>
      </c>
      <c r="H26" s="50">
        <v>0.27371695039452609</v>
      </c>
      <c r="I26" s="34" t="s">
        <v>23</v>
      </c>
      <c r="J26" s="50">
        <v>0.32848516245809506</v>
      </c>
      <c r="K26" s="26">
        <v>23</v>
      </c>
      <c r="L26" s="52">
        <f t="shared" si="1"/>
        <v>0.32848516245809506</v>
      </c>
      <c r="M26" s="52">
        <f t="shared" si="2"/>
        <v>0.27371695039452609</v>
      </c>
      <c r="N26" s="52">
        <f t="shared" si="3"/>
        <v>0.232809456</v>
      </c>
      <c r="O26" s="52">
        <f t="shared" si="4"/>
        <v>0.26823043464696794</v>
      </c>
      <c r="P26" s="52">
        <f t="shared" si="5"/>
        <v>0.39460000000000001</v>
      </c>
      <c r="Q26" s="52">
        <f t="shared" si="6"/>
        <v>0.39460000000000001</v>
      </c>
      <c r="R26" s="52">
        <f t="shared" si="7"/>
        <v>0.29956840069991786</v>
      </c>
      <c r="T26" s="37" t="s">
        <v>24</v>
      </c>
      <c r="U26" s="1">
        <f t="shared" si="0"/>
        <v>0.68959999999999999</v>
      </c>
      <c r="W26" s="1" t="s">
        <v>24</v>
      </c>
      <c r="X26" s="1">
        <v>0.68959999999999999</v>
      </c>
    </row>
    <row r="27" spans="1:24" ht="15" customHeight="1">
      <c r="A27" s="37" t="s">
        <v>24</v>
      </c>
      <c r="B27" s="51">
        <v>0.68959999999999999</v>
      </c>
      <c r="C27" s="37" t="s">
        <v>24</v>
      </c>
      <c r="D27" s="51">
        <v>0.94780627211676105</v>
      </c>
      <c r="E27" s="37" t="s">
        <v>24</v>
      </c>
      <c r="F27" s="51">
        <v>0.75230047499999997</v>
      </c>
      <c r="G27" s="37" t="s">
        <v>24</v>
      </c>
      <c r="H27" s="51">
        <v>0.88888084402155099</v>
      </c>
      <c r="I27" s="37" t="s">
        <v>24</v>
      </c>
      <c r="J27" s="51">
        <v>0.93060802563244582</v>
      </c>
      <c r="K27" s="39">
        <v>24</v>
      </c>
      <c r="L27" s="52">
        <f t="shared" si="1"/>
        <v>0.93060802563244582</v>
      </c>
      <c r="M27" s="52">
        <f t="shared" si="2"/>
        <v>0.88888084402155099</v>
      </c>
      <c r="N27" s="52">
        <f t="shared" si="3"/>
        <v>0.75230047499999997</v>
      </c>
      <c r="O27" s="52">
        <f t="shared" si="4"/>
        <v>0.94780627211676105</v>
      </c>
      <c r="P27" s="52">
        <f t="shared" si="5"/>
        <v>0.68959999999999999</v>
      </c>
      <c r="Q27" s="52">
        <f t="shared" si="6"/>
        <v>0.68959999999999999</v>
      </c>
      <c r="R27" s="52">
        <f t="shared" si="7"/>
        <v>0.84183912335415167</v>
      </c>
      <c r="T27" s="34" t="s">
        <v>25</v>
      </c>
      <c r="U27" s="1">
        <f t="shared" si="0"/>
        <v>0.72450000000000003</v>
      </c>
      <c r="W27" s="1" t="s">
        <v>25</v>
      </c>
      <c r="X27" s="1">
        <v>0.72450000000000003</v>
      </c>
    </row>
    <row r="28" spans="1:24" ht="15" customHeight="1">
      <c r="A28" s="34" t="s">
        <v>25</v>
      </c>
      <c r="B28" s="50">
        <v>0.72450000000000003</v>
      </c>
      <c r="C28" s="34" t="s">
        <v>25</v>
      </c>
      <c r="D28" s="50">
        <v>0.85704121729037708</v>
      </c>
      <c r="E28" s="34" t="s">
        <v>25</v>
      </c>
      <c r="F28" s="50">
        <v>0.67611292000000001</v>
      </c>
      <c r="G28" s="34" t="s">
        <v>25</v>
      </c>
      <c r="H28" s="50">
        <v>0.77304916882565777</v>
      </c>
      <c r="I28" s="34" t="s">
        <v>25</v>
      </c>
      <c r="J28" s="50">
        <v>0.75043525100942954</v>
      </c>
      <c r="K28" s="26">
        <v>25</v>
      </c>
      <c r="L28" s="52">
        <f t="shared" si="1"/>
        <v>0.75043525100942954</v>
      </c>
      <c r="M28" s="52">
        <f t="shared" si="2"/>
        <v>0.77304916882565777</v>
      </c>
      <c r="N28" s="52">
        <f t="shared" si="3"/>
        <v>0.67611292000000001</v>
      </c>
      <c r="O28" s="52">
        <f t="shared" si="4"/>
        <v>0.85704121729037708</v>
      </c>
      <c r="P28" s="52">
        <f t="shared" si="5"/>
        <v>0.72450000000000003</v>
      </c>
      <c r="Q28" s="52">
        <f t="shared" si="6"/>
        <v>0.72450000000000003</v>
      </c>
      <c r="R28" s="52">
        <f t="shared" si="7"/>
        <v>0.75622771142509282</v>
      </c>
      <c r="T28" s="37" t="s">
        <v>27</v>
      </c>
      <c r="U28" s="1">
        <f t="shared" si="0"/>
        <v>0.37659999999999999</v>
      </c>
      <c r="W28" s="1" t="s">
        <v>27</v>
      </c>
      <c r="X28" s="1">
        <v>0.37659999999999999</v>
      </c>
    </row>
    <row r="29" spans="1:24" ht="15" customHeight="1">
      <c r="A29" s="37" t="s">
        <v>27</v>
      </c>
      <c r="B29" s="51">
        <v>0.37659999999999999</v>
      </c>
      <c r="C29" s="37" t="s">
        <v>27</v>
      </c>
      <c r="D29" s="51">
        <v>0.53589444325058544</v>
      </c>
      <c r="E29" s="37" t="s">
        <v>27</v>
      </c>
      <c r="F29" s="51">
        <v>0.51505210099999998</v>
      </c>
      <c r="G29" s="37" t="s">
        <v>27</v>
      </c>
      <c r="H29" s="51">
        <v>0.59616370776507299</v>
      </c>
      <c r="I29" s="37" t="s">
        <v>27</v>
      </c>
      <c r="J29" s="51">
        <v>0.70190295462366836</v>
      </c>
      <c r="K29" s="39">
        <v>26</v>
      </c>
      <c r="L29" s="52">
        <f t="shared" si="1"/>
        <v>0.70190295462366836</v>
      </c>
      <c r="M29" s="52">
        <f t="shared" si="2"/>
        <v>0.59616370776507299</v>
      </c>
      <c r="N29" s="52">
        <f t="shared" si="3"/>
        <v>0.51505210099999998</v>
      </c>
      <c r="O29" s="52">
        <f t="shared" si="4"/>
        <v>0.53589444325058544</v>
      </c>
      <c r="P29" s="52">
        <f t="shared" si="5"/>
        <v>0.37659999999999999</v>
      </c>
      <c r="Q29" s="52">
        <f t="shared" si="6"/>
        <v>0.37659999999999999</v>
      </c>
      <c r="R29" s="52">
        <f t="shared" si="7"/>
        <v>0.54512264132786536</v>
      </c>
      <c r="T29" s="34" t="s">
        <v>29</v>
      </c>
      <c r="U29" s="1">
        <f t="shared" si="0"/>
        <v>0.57289999999999996</v>
      </c>
      <c r="W29" s="1" t="s">
        <v>29</v>
      </c>
      <c r="X29" s="1">
        <v>0.57289999999999996</v>
      </c>
    </row>
    <row r="30" spans="1:24" ht="15" customHeight="1">
      <c r="A30" s="34" t="s">
        <v>29</v>
      </c>
      <c r="B30" s="50">
        <v>0.57289999999999996</v>
      </c>
      <c r="C30" s="34" t="s">
        <v>29</v>
      </c>
      <c r="D30" s="50">
        <v>0.66165257285772261</v>
      </c>
      <c r="E30" s="34" t="s">
        <v>29</v>
      </c>
      <c r="F30" s="50">
        <v>0.54629631199999995</v>
      </c>
      <c r="G30" s="34" t="s">
        <v>29</v>
      </c>
      <c r="H30" s="50">
        <v>0.71039055553679942</v>
      </c>
      <c r="I30" s="34" t="s">
        <v>29</v>
      </c>
      <c r="J30" s="50">
        <v>0.65340856222641752</v>
      </c>
      <c r="K30" s="26">
        <v>27</v>
      </c>
      <c r="L30" s="52">
        <f t="shared" si="1"/>
        <v>0.65340856222641752</v>
      </c>
      <c r="M30" s="52">
        <f t="shared" si="2"/>
        <v>0.71039055553679942</v>
      </c>
      <c r="N30" s="52">
        <f t="shared" si="3"/>
        <v>0.54629631199999995</v>
      </c>
      <c r="O30" s="52">
        <f t="shared" si="4"/>
        <v>0.66165257285772261</v>
      </c>
      <c r="P30" s="52">
        <f t="shared" si="5"/>
        <v>0.57289999999999996</v>
      </c>
      <c r="Q30" s="52">
        <f t="shared" si="6"/>
        <v>0.57289999999999996</v>
      </c>
      <c r="R30" s="52">
        <f t="shared" si="7"/>
        <v>0.62892960052418778</v>
      </c>
      <c r="T30" s="37" t="s">
        <v>30</v>
      </c>
      <c r="U30" s="1">
        <f t="shared" si="0"/>
        <v>0.62709999999999999</v>
      </c>
      <c r="W30" s="1" t="s">
        <v>30</v>
      </c>
      <c r="X30" s="1">
        <v>0.62709999999999999</v>
      </c>
    </row>
    <row r="31" spans="1:24" ht="15" customHeight="1">
      <c r="A31" s="37" t="s">
        <v>30</v>
      </c>
      <c r="B31" s="51">
        <v>0.62709999999999999</v>
      </c>
      <c r="C31" s="37" t="s">
        <v>30</v>
      </c>
      <c r="D31" s="51">
        <v>0.70222244335200168</v>
      </c>
      <c r="E31" s="37" t="s">
        <v>30</v>
      </c>
      <c r="F31" s="51">
        <v>0.66940649699999999</v>
      </c>
      <c r="G31" s="37" t="s">
        <v>30</v>
      </c>
      <c r="H31" s="51">
        <v>0.6342445944963897</v>
      </c>
      <c r="I31" s="37" t="s">
        <v>30</v>
      </c>
      <c r="J31" s="51">
        <v>0.56159415941496027</v>
      </c>
      <c r="K31" s="39">
        <v>28</v>
      </c>
      <c r="L31" s="52">
        <f t="shared" si="1"/>
        <v>0.56159415941496027</v>
      </c>
      <c r="M31" s="52">
        <f t="shared" si="2"/>
        <v>0.6342445944963897</v>
      </c>
      <c r="N31" s="52">
        <f t="shared" si="3"/>
        <v>0.66940649699999999</v>
      </c>
      <c r="O31" s="52">
        <f t="shared" si="4"/>
        <v>0.70222244335200168</v>
      </c>
      <c r="P31" s="52">
        <f t="shared" si="5"/>
        <v>0.62709999999999999</v>
      </c>
      <c r="Q31" s="52">
        <f t="shared" si="6"/>
        <v>0.62709999999999999</v>
      </c>
      <c r="R31" s="52">
        <f t="shared" si="7"/>
        <v>0.63891353885267033</v>
      </c>
      <c r="T31" s="34" t="s">
        <v>31</v>
      </c>
      <c r="U31" s="1">
        <f t="shared" si="0"/>
        <v>0.46689999999999998</v>
      </c>
      <c r="W31" s="1" t="s">
        <v>31</v>
      </c>
      <c r="X31" s="1">
        <v>0.46689999999999998</v>
      </c>
    </row>
    <row r="32" spans="1:24" ht="15" customHeight="1">
      <c r="A32" s="34" t="s">
        <v>31</v>
      </c>
      <c r="B32" s="50">
        <v>0.46689999999999998</v>
      </c>
      <c r="C32" s="34" t="s">
        <v>31</v>
      </c>
      <c r="D32" s="50">
        <v>0.60247419004277125</v>
      </c>
      <c r="E32" s="34" t="s">
        <v>31</v>
      </c>
      <c r="F32" s="50">
        <v>0.48911918300000001</v>
      </c>
      <c r="G32" s="34" t="s">
        <v>31</v>
      </c>
      <c r="H32" s="50">
        <v>0.59343982629401693</v>
      </c>
      <c r="I32" s="34" t="s">
        <v>31</v>
      </c>
      <c r="J32" s="50">
        <v>0.69013682779321517</v>
      </c>
      <c r="K32" s="26">
        <v>29</v>
      </c>
      <c r="L32" s="52">
        <f t="shared" si="1"/>
        <v>0.69013682779321517</v>
      </c>
      <c r="M32" s="52">
        <f t="shared" si="2"/>
        <v>0.59343982629401693</v>
      </c>
      <c r="N32" s="52">
        <f t="shared" si="3"/>
        <v>0.48911918300000001</v>
      </c>
      <c r="O32" s="52">
        <f t="shared" si="4"/>
        <v>0.60247419004277125</v>
      </c>
      <c r="P32" s="52">
        <f t="shared" si="5"/>
        <v>0.46689999999999998</v>
      </c>
      <c r="Q32" s="52">
        <f t="shared" si="6"/>
        <v>0.46689999999999998</v>
      </c>
      <c r="R32" s="52">
        <f t="shared" si="7"/>
        <v>0.56841400542600062</v>
      </c>
      <c r="T32" s="37" t="s">
        <v>33</v>
      </c>
      <c r="U32" s="1">
        <f t="shared" si="0"/>
        <v>0.40139999999999998</v>
      </c>
      <c r="W32" s="1" t="s">
        <v>33</v>
      </c>
      <c r="X32" s="1">
        <v>0.40139999999999998</v>
      </c>
    </row>
    <row r="33" spans="1:24" ht="15" customHeight="1">
      <c r="A33" s="37" t="s">
        <v>33</v>
      </c>
      <c r="B33" s="51">
        <v>0.40139999999999998</v>
      </c>
      <c r="C33" s="37" t="s">
        <v>33</v>
      </c>
      <c r="D33" s="51">
        <v>0.53019913455460199</v>
      </c>
      <c r="E33" s="37" t="s">
        <v>33</v>
      </c>
      <c r="F33" s="51">
        <v>0.44230912900000002</v>
      </c>
      <c r="G33" s="37" t="s">
        <v>33</v>
      </c>
      <c r="H33" s="51">
        <v>0.57015166233796477</v>
      </c>
      <c r="I33" s="37" t="s">
        <v>33</v>
      </c>
      <c r="J33" s="51">
        <v>0.47908545804568947</v>
      </c>
      <c r="K33" s="39">
        <v>30</v>
      </c>
      <c r="L33" s="52">
        <f t="shared" si="1"/>
        <v>0.47908545804568947</v>
      </c>
      <c r="M33" s="52">
        <f t="shared" si="2"/>
        <v>0.57015166233796477</v>
      </c>
      <c r="N33" s="52">
        <f t="shared" si="3"/>
        <v>0.44230912900000002</v>
      </c>
      <c r="O33" s="52">
        <f t="shared" si="4"/>
        <v>0.53019913455460199</v>
      </c>
      <c r="P33" s="52">
        <f t="shared" si="5"/>
        <v>0.40139999999999998</v>
      </c>
      <c r="Q33" s="52">
        <f t="shared" si="6"/>
        <v>0.40139999999999998</v>
      </c>
      <c r="R33" s="52">
        <f t="shared" si="7"/>
        <v>0.48462907678765121</v>
      </c>
      <c r="T33" s="34" t="s">
        <v>35</v>
      </c>
      <c r="U33" s="1">
        <f t="shared" si="0"/>
        <v>0.54339999999999999</v>
      </c>
      <c r="W33" s="1" t="s">
        <v>35</v>
      </c>
      <c r="X33" s="1">
        <v>0.54339999999999999</v>
      </c>
    </row>
    <row r="34" spans="1:24" ht="15" customHeight="1">
      <c r="A34" s="34" t="s">
        <v>35</v>
      </c>
      <c r="B34" s="50">
        <v>0.54339999999999999</v>
      </c>
      <c r="C34" s="34" t="s">
        <v>35</v>
      </c>
      <c r="D34" s="50">
        <v>0.5493693393481448</v>
      </c>
      <c r="E34" s="34" t="s">
        <v>35</v>
      </c>
      <c r="F34" s="50">
        <v>0.44707221200000002</v>
      </c>
      <c r="G34" s="34" t="s">
        <v>35</v>
      </c>
      <c r="H34" s="50">
        <v>0.63162661219507055</v>
      </c>
      <c r="I34" s="34" t="s">
        <v>35</v>
      </c>
      <c r="J34" s="50">
        <v>0.58480194789574103</v>
      </c>
      <c r="K34" s="26">
        <v>31</v>
      </c>
      <c r="L34" s="52">
        <f t="shared" si="1"/>
        <v>0.58480194789574103</v>
      </c>
      <c r="M34" s="52">
        <f t="shared" si="2"/>
        <v>0.63162661219507055</v>
      </c>
      <c r="N34" s="52">
        <f t="shared" si="3"/>
        <v>0.44707221200000002</v>
      </c>
      <c r="O34" s="52">
        <f t="shared" si="4"/>
        <v>0.5493693393481448</v>
      </c>
      <c r="P34" s="52">
        <f t="shared" si="5"/>
        <v>0.54339999999999999</v>
      </c>
      <c r="Q34" s="52">
        <f t="shared" si="6"/>
        <v>0.54339999999999999</v>
      </c>
      <c r="R34" s="52">
        <f t="shared" si="7"/>
        <v>0.5512540222877913</v>
      </c>
      <c r="T34" s="37" t="s">
        <v>36</v>
      </c>
      <c r="U34" s="1">
        <f t="shared" si="0"/>
        <v>0.46150000000000002</v>
      </c>
      <c r="W34" s="1" t="s">
        <v>36</v>
      </c>
      <c r="X34" s="1">
        <v>0.46150000000000002</v>
      </c>
    </row>
    <row r="35" spans="1:24" ht="15" customHeight="1">
      <c r="A35" s="37" t="s">
        <v>36</v>
      </c>
      <c r="B35" s="51">
        <v>0.46150000000000002</v>
      </c>
      <c r="C35" s="37" t="s">
        <v>36</v>
      </c>
      <c r="D35" s="51">
        <v>0.65736792637714569</v>
      </c>
      <c r="E35" s="37" t="s">
        <v>36</v>
      </c>
      <c r="F35" s="51">
        <v>0.57938338599999994</v>
      </c>
      <c r="G35" s="37" t="s">
        <v>36</v>
      </c>
      <c r="H35" s="51">
        <v>0.65514429008931474</v>
      </c>
      <c r="I35" s="37" t="s">
        <v>36</v>
      </c>
      <c r="J35" s="51">
        <v>0.65605504747769894</v>
      </c>
      <c r="K35" s="39">
        <v>32</v>
      </c>
      <c r="L35" s="52">
        <f t="shared" si="1"/>
        <v>0.65605504747769894</v>
      </c>
      <c r="M35" s="52">
        <f t="shared" si="2"/>
        <v>0.65514429008931474</v>
      </c>
      <c r="N35" s="52">
        <f t="shared" si="3"/>
        <v>0.57938338599999994</v>
      </c>
      <c r="O35" s="52">
        <f t="shared" si="4"/>
        <v>0.65736792637714569</v>
      </c>
      <c r="P35" s="52">
        <f t="shared" si="5"/>
        <v>0.46150000000000002</v>
      </c>
      <c r="Q35" s="52">
        <f t="shared" si="6"/>
        <v>0.46150000000000002</v>
      </c>
      <c r="R35" s="52">
        <f t="shared" si="7"/>
        <v>0.60189012998883185</v>
      </c>
      <c r="T35" s="34" t="s">
        <v>37</v>
      </c>
      <c r="U35" s="1">
        <f t="shared" si="0"/>
        <v>0.29070000000000001</v>
      </c>
      <c r="W35" s="1" t="s">
        <v>37</v>
      </c>
      <c r="X35" s="1">
        <v>0.29070000000000001</v>
      </c>
    </row>
    <row r="36" spans="1:24" ht="15" customHeight="1">
      <c r="A36" s="34" t="s">
        <v>37</v>
      </c>
      <c r="B36" s="50">
        <v>0.29070000000000001</v>
      </c>
      <c r="C36" s="34" t="s">
        <v>37</v>
      </c>
      <c r="D36" s="50">
        <v>0.42567989882483803</v>
      </c>
      <c r="E36" s="34" t="s">
        <v>37</v>
      </c>
      <c r="F36" s="50">
        <v>0.41139695199999998</v>
      </c>
      <c r="G36" s="34" t="s">
        <v>37</v>
      </c>
      <c r="H36" s="50">
        <v>0.48686296250761596</v>
      </c>
      <c r="I36" s="34" t="s">
        <v>37</v>
      </c>
      <c r="J36" s="50">
        <v>0.41590321770257521</v>
      </c>
      <c r="K36" s="26">
        <v>33</v>
      </c>
      <c r="L36" s="52">
        <f t="shared" si="1"/>
        <v>0.41590321770257521</v>
      </c>
      <c r="M36" s="52">
        <f t="shared" si="2"/>
        <v>0.48686296250761596</v>
      </c>
      <c r="N36" s="52">
        <f t="shared" si="3"/>
        <v>0.41139695199999998</v>
      </c>
      <c r="O36" s="52">
        <f t="shared" si="4"/>
        <v>0.42567989882483803</v>
      </c>
      <c r="P36" s="52">
        <f t="shared" si="5"/>
        <v>0.29070000000000001</v>
      </c>
      <c r="Q36" s="52">
        <f t="shared" si="6"/>
        <v>0.29070000000000001</v>
      </c>
      <c r="R36" s="52">
        <f t="shared" si="7"/>
        <v>0.4061086062070059</v>
      </c>
      <c r="T36" s="37" t="s">
        <v>116</v>
      </c>
      <c r="U36" s="1">
        <f t="shared" si="0"/>
        <v>0.27329999999999999</v>
      </c>
      <c r="W36" s="1" t="s">
        <v>116</v>
      </c>
      <c r="X36" s="1">
        <v>0.27329999999999999</v>
      </c>
    </row>
    <row r="37" spans="1:24" ht="15" customHeight="1">
      <c r="A37" s="37" t="s">
        <v>116</v>
      </c>
      <c r="B37" s="51">
        <v>0.27329999999999999</v>
      </c>
      <c r="C37" s="37" t="s">
        <v>116</v>
      </c>
      <c r="D37" s="51">
        <v>0.3663335193266925</v>
      </c>
      <c r="E37" s="37" t="s">
        <v>116</v>
      </c>
      <c r="F37" s="51">
        <v>0.29197572300000002</v>
      </c>
      <c r="G37" s="37" t="s">
        <v>116</v>
      </c>
      <c r="H37" s="51">
        <v>0.34969229178039302</v>
      </c>
      <c r="I37" s="37" t="s">
        <v>116</v>
      </c>
      <c r="J37" s="51">
        <v>0.38797826350290127</v>
      </c>
      <c r="K37" s="39">
        <v>34</v>
      </c>
      <c r="L37" s="52">
        <f t="shared" si="1"/>
        <v>0.38797826350290127</v>
      </c>
      <c r="M37" s="52">
        <f t="shared" si="2"/>
        <v>0.34969229178039302</v>
      </c>
      <c r="N37" s="52">
        <f t="shared" si="3"/>
        <v>0.29197572300000002</v>
      </c>
      <c r="O37" s="52">
        <f t="shared" si="4"/>
        <v>0.3663335193266925</v>
      </c>
      <c r="P37" s="52">
        <f t="shared" si="5"/>
        <v>0.27329999999999999</v>
      </c>
      <c r="Q37" s="52">
        <f t="shared" si="6"/>
        <v>0.27329999999999999</v>
      </c>
      <c r="R37" s="52">
        <f t="shared" si="7"/>
        <v>0.33385595952199737</v>
      </c>
      <c r="T37" s="34" t="s">
        <v>38</v>
      </c>
      <c r="U37" s="1">
        <f t="shared" si="0"/>
        <v>0.27460000000000001</v>
      </c>
      <c r="W37" s="1" t="s">
        <v>38</v>
      </c>
      <c r="X37" s="1">
        <v>0.27460000000000001</v>
      </c>
    </row>
    <row r="38" spans="1:24" ht="15" customHeight="1">
      <c r="A38" s="34" t="s">
        <v>38</v>
      </c>
      <c r="B38" s="50">
        <v>0.27460000000000001</v>
      </c>
      <c r="C38" s="34" t="s">
        <v>38</v>
      </c>
      <c r="D38" s="50">
        <v>0.41184292964286978</v>
      </c>
      <c r="E38" s="34" t="s">
        <v>38</v>
      </c>
      <c r="F38" s="50">
        <v>0.30980086099999998</v>
      </c>
      <c r="G38" s="34" t="s">
        <v>38</v>
      </c>
      <c r="H38" s="50">
        <v>0.38293167726260141</v>
      </c>
      <c r="I38" s="34" t="s">
        <v>38</v>
      </c>
      <c r="J38" s="50">
        <v>0.42048167988704066</v>
      </c>
      <c r="K38" s="26">
        <v>35</v>
      </c>
      <c r="L38" s="52">
        <f t="shared" si="1"/>
        <v>0.42048167988704066</v>
      </c>
      <c r="M38" s="52">
        <f t="shared" si="2"/>
        <v>0.38293167726260141</v>
      </c>
      <c r="N38" s="52">
        <f t="shared" si="3"/>
        <v>0.30980086099999998</v>
      </c>
      <c r="O38" s="52">
        <f t="shared" si="4"/>
        <v>0.41184292964286978</v>
      </c>
      <c r="P38" s="52">
        <f t="shared" si="5"/>
        <v>0.27460000000000001</v>
      </c>
      <c r="Q38" s="52">
        <f t="shared" si="6"/>
        <v>0.27460000000000001</v>
      </c>
      <c r="R38" s="52">
        <f t="shared" si="7"/>
        <v>0.35993142955850238</v>
      </c>
      <c r="T38" s="37" t="s">
        <v>39</v>
      </c>
      <c r="U38" s="1">
        <f t="shared" si="0"/>
        <v>0.40989999999999999</v>
      </c>
      <c r="W38" s="1" t="s">
        <v>39</v>
      </c>
      <c r="X38" s="1">
        <v>0.40989999999999999</v>
      </c>
    </row>
    <row r="39" spans="1:24" ht="15" customHeight="1">
      <c r="A39" s="37" t="s">
        <v>39</v>
      </c>
      <c r="B39" s="51">
        <v>0.40989999999999999</v>
      </c>
      <c r="C39" s="37" t="s">
        <v>39</v>
      </c>
      <c r="D39" s="51">
        <v>0.55419287424397412</v>
      </c>
      <c r="E39" s="37" t="s">
        <v>39</v>
      </c>
      <c r="F39" s="51">
        <v>0.52658276800000003</v>
      </c>
      <c r="G39" s="37" t="s">
        <v>39</v>
      </c>
      <c r="H39" s="51">
        <v>0.54488215487367508</v>
      </c>
      <c r="I39" s="37" t="s">
        <v>39</v>
      </c>
      <c r="J39" s="51">
        <v>0.35728368936683985</v>
      </c>
      <c r="K39" s="39">
        <v>36</v>
      </c>
      <c r="L39" s="52">
        <f t="shared" si="1"/>
        <v>0.35728368936683985</v>
      </c>
      <c r="M39" s="52">
        <f t="shared" si="2"/>
        <v>0.54488215487367508</v>
      </c>
      <c r="N39" s="52">
        <f t="shared" si="3"/>
        <v>0.52658276800000003</v>
      </c>
      <c r="O39" s="52">
        <f t="shared" si="4"/>
        <v>0.55419287424397412</v>
      </c>
      <c r="P39" s="52">
        <f t="shared" si="5"/>
        <v>0.40989999999999999</v>
      </c>
      <c r="Q39" s="52">
        <f t="shared" si="6"/>
        <v>0.40989999999999999</v>
      </c>
      <c r="R39" s="52">
        <f t="shared" si="7"/>
        <v>0.47856829729689776</v>
      </c>
      <c r="T39" s="34" t="s">
        <v>40</v>
      </c>
      <c r="U39" s="1">
        <f t="shared" si="0"/>
        <v>0.43509999999999999</v>
      </c>
      <c r="W39" s="1" t="s">
        <v>40</v>
      </c>
      <c r="X39" s="1">
        <v>0.43509999999999999</v>
      </c>
    </row>
    <row r="40" spans="1:24" ht="15" customHeight="1">
      <c r="A40" s="34" t="s">
        <v>40</v>
      </c>
      <c r="B40" s="50">
        <v>0.43509999999999999</v>
      </c>
      <c r="C40" s="34" t="s">
        <v>40</v>
      </c>
      <c r="D40" s="50">
        <v>0.51258554901599895</v>
      </c>
      <c r="E40" s="34" t="s">
        <v>40</v>
      </c>
      <c r="F40" s="50">
        <v>0.42943594699999998</v>
      </c>
      <c r="G40" s="34" t="s">
        <v>40</v>
      </c>
      <c r="H40" s="50">
        <v>0.44492679059708762</v>
      </c>
      <c r="I40" s="34" t="s">
        <v>40</v>
      </c>
      <c r="J40" s="50">
        <v>0.54239744782737631</v>
      </c>
      <c r="K40" s="26">
        <v>37</v>
      </c>
      <c r="L40" s="52">
        <f t="shared" si="1"/>
        <v>0.54239744782737631</v>
      </c>
      <c r="M40" s="52">
        <f t="shared" si="2"/>
        <v>0.44492679059708762</v>
      </c>
      <c r="N40" s="52">
        <f t="shared" si="3"/>
        <v>0.42943594699999998</v>
      </c>
      <c r="O40" s="52">
        <f t="shared" si="4"/>
        <v>0.51258554901599895</v>
      </c>
      <c r="P40" s="52">
        <f t="shared" si="5"/>
        <v>0.43509999999999999</v>
      </c>
      <c r="Q40" s="52">
        <f t="shared" si="6"/>
        <v>0.43509999999999999</v>
      </c>
      <c r="R40" s="52">
        <f t="shared" si="7"/>
        <v>0.47288914688809253</v>
      </c>
      <c r="T40" s="37" t="s">
        <v>107</v>
      </c>
      <c r="U40" s="1">
        <f t="shared" si="0"/>
        <v>0.69479999999999997</v>
      </c>
      <c r="W40" s="1" t="s">
        <v>107</v>
      </c>
      <c r="X40" s="1">
        <v>0.69479999999999997</v>
      </c>
    </row>
    <row r="41" spans="1:24" ht="15" customHeight="1">
      <c r="A41" s="37" t="s">
        <v>107</v>
      </c>
      <c r="B41" s="51">
        <v>0.69479999999999997</v>
      </c>
      <c r="C41" s="37" t="s">
        <v>107</v>
      </c>
      <c r="D41" s="51">
        <v>0.60288074582943474</v>
      </c>
      <c r="E41" s="37" t="s">
        <v>107</v>
      </c>
      <c r="F41" s="51">
        <v>0.47599211899999999</v>
      </c>
      <c r="G41" s="37" t="s">
        <v>107</v>
      </c>
      <c r="H41" s="51">
        <v>0.62364848607680723</v>
      </c>
      <c r="I41" s="37" t="s">
        <v>107</v>
      </c>
      <c r="J41" s="51">
        <v>0.53184749190972502</v>
      </c>
      <c r="K41" s="39">
        <v>38</v>
      </c>
      <c r="L41" s="52">
        <f t="shared" si="1"/>
        <v>0.53184749190972502</v>
      </c>
      <c r="M41" s="52">
        <f t="shared" si="2"/>
        <v>0.62364848607680723</v>
      </c>
      <c r="N41" s="52">
        <f t="shared" si="3"/>
        <v>0.47599211899999999</v>
      </c>
      <c r="O41" s="52">
        <f t="shared" si="4"/>
        <v>0.60288074582943474</v>
      </c>
      <c r="P41" s="52">
        <f t="shared" si="5"/>
        <v>0.69479999999999997</v>
      </c>
      <c r="Q41" s="52">
        <f t="shared" si="6"/>
        <v>0.69479999999999997</v>
      </c>
      <c r="R41" s="52">
        <f t="shared" si="7"/>
        <v>0.58583376856319336</v>
      </c>
      <c r="T41" s="34" t="s">
        <v>41</v>
      </c>
      <c r="U41" s="1">
        <f t="shared" si="0"/>
        <v>0.56320000000000003</v>
      </c>
      <c r="W41" s="1" t="s">
        <v>41</v>
      </c>
      <c r="X41" s="1">
        <v>0.56320000000000003</v>
      </c>
    </row>
    <row r="42" spans="1:24" ht="15" customHeight="1">
      <c r="A42" s="34" t="s">
        <v>41</v>
      </c>
      <c r="B42" s="50">
        <v>0.56320000000000003</v>
      </c>
      <c r="C42" s="34" t="s">
        <v>41</v>
      </c>
      <c r="D42" s="50">
        <v>0.66920737677963871</v>
      </c>
      <c r="E42" s="34" t="s">
        <v>41</v>
      </c>
      <c r="F42" s="50">
        <v>0.56592994600000002</v>
      </c>
      <c r="G42" s="34" t="s">
        <v>41</v>
      </c>
      <c r="H42" s="50">
        <v>0.62157128261956018</v>
      </c>
      <c r="I42" s="34" t="s">
        <v>41</v>
      </c>
      <c r="J42" s="50">
        <v>0.64482128804416872</v>
      </c>
      <c r="K42" s="26">
        <v>39</v>
      </c>
      <c r="L42" s="52">
        <f t="shared" si="1"/>
        <v>0.64482128804416872</v>
      </c>
      <c r="M42" s="52">
        <f t="shared" si="2"/>
        <v>0.62157128261956018</v>
      </c>
      <c r="N42" s="52">
        <f t="shared" si="3"/>
        <v>0.56592994600000002</v>
      </c>
      <c r="O42" s="52">
        <f t="shared" si="4"/>
        <v>0.66920737677963871</v>
      </c>
      <c r="P42" s="52">
        <f t="shared" si="5"/>
        <v>0.56320000000000003</v>
      </c>
      <c r="Q42" s="52">
        <f t="shared" si="6"/>
        <v>0.56320000000000003</v>
      </c>
      <c r="R42" s="52">
        <f t="shared" si="7"/>
        <v>0.61294597868867362</v>
      </c>
      <c r="T42" s="37" t="s">
        <v>42</v>
      </c>
      <c r="U42" s="1">
        <f t="shared" si="0"/>
        <v>0.48130000000000001</v>
      </c>
      <c r="W42" s="1" t="s">
        <v>42</v>
      </c>
      <c r="X42" s="1">
        <v>0.48130000000000001</v>
      </c>
    </row>
    <row r="43" spans="1:24" ht="15" customHeight="1">
      <c r="A43" s="37" t="s">
        <v>42</v>
      </c>
      <c r="B43" s="51">
        <v>0.48130000000000001</v>
      </c>
      <c r="C43" s="37" t="s">
        <v>42</v>
      </c>
      <c r="D43" s="51">
        <v>0.57442504919347648</v>
      </c>
      <c r="E43" s="37" t="s">
        <v>42</v>
      </c>
      <c r="F43" s="51">
        <v>0.50058687999999996</v>
      </c>
      <c r="G43" s="37" t="s">
        <v>42</v>
      </c>
      <c r="H43" s="51">
        <v>0.54317099969452376</v>
      </c>
      <c r="I43" s="37" t="s">
        <v>42</v>
      </c>
      <c r="J43" s="51">
        <v>0.46722502405501415</v>
      </c>
      <c r="K43" s="39">
        <v>40</v>
      </c>
      <c r="L43" s="52">
        <f t="shared" si="1"/>
        <v>0.46722502405501415</v>
      </c>
      <c r="M43" s="52">
        <f t="shared" si="2"/>
        <v>0.54317099969452376</v>
      </c>
      <c r="N43" s="52">
        <f t="shared" si="3"/>
        <v>0.50058687999999996</v>
      </c>
      <c r="O43" s="52">
        <f t="shared" si="4"/>
        <v>0.57442504919347648</v>
      </c>
      <c r="P43" s="52">
        <f t="shared" si="5"/>
        <v>0.48130000000000001</v>
      </c>
      <c r="Q43" s="52">
        <f t="shared" si="6"/>
        <v>0.48130000000000001</v>
      </c>
      <c r="R43" s="52">
        <f t="shared" si="7"/>
        <v>0.51334159058860285</v>
      </c>
      <c r="T43" s="34" t="s">
        <v>44</v>
      </c>
      <c r="U43" s="1">
        <f t="shared" si="0"/>
        <v>0.53010000000000002</v>
      </c>
      <c r="W43" s="1" t="s">
        <v>44</v>
      </c>
      <c r="X43" s="1">
        <v>0.53010000000000002</v>
      </c>
    </row>
    <row r="44" spans="1:24" ht="15" customHeight="1">
      <c r="A44" s="34" t="s">
        <v>44</v>
      </c>
      <c r="B44" s="50">
        <v>0.53010000000000002</v>
      </c>
      <c r="C44" s="34" t="s">
        <v>44</v>
      </c>
      <c r="D44" s="50">
        <v>0.58636122426977322</v>
      </c>
      <c r="E44" s="34" t="s">
        <v>44</v>
      </c>
      <c r="F44" s="50">
        <v>0.52464764799999997</v>
      </c>
      <c r="G44" s="34" t="s">
        <v>44</v>
      </c>
      <c r="H44" s="50">
        <v>0.60518970202365763</v>
      </c>
      <c r="I44" s="34" t="s">
        <v>44</v>
      </c>
      <c r="J44" s="50">
        <v>0.7049074680834323</v>
      </c>
      <c r="K44" s="26">
        <v>41</v>
      </c>
      <c r="L44" s="52">
        <f t="shared" si="1"/>
        <v>0.7049074680834323</v>
      </c>
      <c r="M44" s="52">
        <f t="shared" si="2"/>
        <v>0.60518970202365763</v>
      </c>
      <c r="N44" s="52">
        <f t="shared" si="3"/>
        <v>0.52464764799999997</v>
      </c>
      <c r="O44" s="52">
        <f t="shared" si="4"/>
        <v>0.58636122426977322</v>
      </c>
      <c r="P44" s="52">
        <f t="shared" si="5"/>
        <v>0.53010000000000002</v>
      </c>
      <c r="Q44" s="52">
        <f t="shared" si="6"/>
        <v>0.53010000000000002</v>
      </c>
      <c r="R44" s="52">
        <f t="shared" si="7"/>
        <v>0.59024120847537265</v>
      </c>
      <c r="T44" s="37" t="s">
        <v>45</v>
      </c>
      <c r="U44" s="1">
        <f t="shared" si="0"/>
        <v>0.34079999999999999</v>
      </c>
      <c r="W44" s="1" t="s">
        <v>45</v>
      </c>
      <c r="X44" s="1">
        <v>0.34079999999999999</v>
      </c>
    </row>
    <row r="45" spans="1:24" ht="15" customHeight="1">
      <c r="A45" s="37" t="s">
        <v>45</v>
      </c>
      <c r="B45" s="51">
        <v>0.34079999999999999</v>
      </c>
      <c r="C45" s="37" t="s">
        <v>45</v>
      </c>
      <c r="D45" s="51">
        <v>0.44699654028218339</v>
      </c>
      <c r="E45" s="37" t="s">
        <v>45</v>
      </c>
      <c r="F45" s="51">
        <v>0.33760655699999997</v>
      </c>
      <c r="G45" s="37" t="s">
        <v>45</v>
      </c>
      <c r="H45" s="51">
        <v>0.41711357006109706</v>
      </c>
      <c r="I45" s="37" t="s">
        <v>45</v>
      </c>
      <c r="J45" s="51">
        <v>0.53782109172098191</v>
      </c>
      <c r="K45" s="39">
        <v>42</v>
      </c>
      <c r="L45" s="52">
        <f t="shared" si="1"/>
        <v>0.53782109172098191</v>
      </c>
      <c r="M45" s="52">
        <f t="shared" si="2"/>
        <v>0.41711357006109706</v>
      </c>
      <c r="N45" s="52">
        <f t="shared" si="3"/>
        <v>0.33760655699999997</v>
      </c>
      <c r="O45" s="52">
        <f t="shared" si="4"/>
        <v>0.44699654028218339</v>
      </c>
      <c r="P45" s="52">
        <f t="shared" si="5"/>
        <v>0.34079999999999999</v>
      </c>
      <c r="Q45" s="52">
        <f t="shared" si="6"/>
        <v>0.34079999999999999</v>
      </c>
      <c r="R45" s="52">
        <f t="shared" si="7"/>
        <v>0.41606755181285243</v>
      </c>
      <c r="T45" s="34" t="s">
        <v>46</v>
      </c>
      <c r="U45" s="1">
        <f t="shared" si="0"/>
        <v>0.49690000000000001</v>
      </c>
      <c r="W45" s="1" t="s">
        <v>46</v>
      </c>
      <c r="X45" s="1">
        <v>0.49690000000000001</v>
      </c>
    </row>
    <row r="46" spans="1:24" ht="15" customHeight="1">
      <c r="A46" s="34" t="s">
        <v>46</v>
      </c>
      <c r="B46" s="50">
        <v>0.49690000000000001</v>
      </c>
      <c r="C46" s="34" t="s">
        <v>46</v>
      </c>
      <c r="D46" s="50">
        <v>0.60628194314050954</v>
      </c>
      <c r="E46" s="34" t="s">
        <v>46</v>
      </c>
      <c r="F46" s="50">
        <v>0.44674459700000002</v>
      </c>
      <c r="G46" s="34" t="s">
        <v>46</v>
      </c>
      <c r="H46" s="50">
        <v>0.36491763342440864</v>
      </c>
      <c r="I46" s="34" t="s">
        <v>46</v>
      </c>
      <c r="J46" s="50">
        <v>0.43111900758086352</v>
      </c>
      <c r="K46" s="26">
        <v>43</v>
      </c>
      <c r="L46" s="52">
        <f t="shared" si="1"/>
        <v>0.43111900758086352</v>
      </c>
      <c r="M46" s="52">
        <f t="shared" si="2"/>
        <v>0.36491763342440864</v>
      </c>
      <c r="N46" s="52">
        <f t="shared" si="3"/>
        <v>0.44674459700000002</v>
      </c>
      <c r="O46" s="52">
        <f t="shared" si="4"/>
        <v>0.60628194314050954</v>
      </c>
      <c r="P46" s="52">
        <f t="shared" si="5"/>
        <v>0.49690000000000001</v>
      </c>
      <c r="Q46" s="52">
        <f t="shared" si="6"/>
        <v>0.49690000000000001</v>
      </c>
      <c r="R46" s="52">
        <f t="shared" si="7"/>
        <v>0.46919263622915636</v>
      </c>
      <c r="T46" s="37" t="s">
        <v>47</v>
      </c>
      <c r="U46" s="1">
        <f t="shared" si="0"/>
        <v>0.35010000000000002</v>
      </c>
      <c r="W46" s="1" t="s">
        <v>47</v>
      </c>
      <c r="X46" s="1">
        <v>0.35010000000000002</v>
      </c>
    </row>
    <row r="47" spans="1:24" ht="15" customHeight="1">
      <c r="A47" s="37" t="s">
        <v>47</v>
      </c>
      <c r="B47" s="51">
        <v>0.35010000000000002</v>
      </c>
      <c r="C47" s="37" t="s">
        <v>47</v>
      </c>
      <c r="D47" s="51">
        <v>0.45513831797484544</v>
      </c>
      <c r="E47" s="37" t="s">
        <v>47</v>
      </c>
      <c r="F47" s="51">
        <v>0.393155543</v>
      </c>
      <c r="G47" s="37" t="s">
        <v>47</v>
      </c>
      <c r="H47" s="51">
        <v>0.46745794958107029</v>
      </c>
      <c r="I47" s="37" t="s">
        <v>47</v>
      </c>
      <c r="J47" s="51">
        <v>0.49553713578741793</v>
      </c>
      <c r="K47" s="39">
        <v>44</v>
      </c>
      <c r="L47" s="52">
        <f t="shared" si="1"/>
        <v>0.49553713578741793</v>
      </c>
      <c r="M47" s="52">
        <f t="shared" si="2"/>
        <v>0.46745794958107029</v>
      </c>
      <c r="N47" s="52">
        <f t="shared" si="3"/>
        <v>0.393155543</v>
      </c>
      <c r="O47" s="52">
        <f t="shared" si="4"/>
        <v>0.45513831797484544</v>
      </c>
      <c r="P47" s="52">
        <f t="shared" si="5"/>
        <v>0.35010000000000002</v>
      </c>
      <c r="Q47" s="52">
        <f t="shared" si="6"/>
        <v>0.35010000000000002</v>
      </c>
      <c r="R47" s="52">
        <f t="shared" si="7"/>
        <v>0.43227778926866672</v>
      </c>
      <c r="T47" s="34" t="s">
        <v>49</v>
      </c>
      <c r="U47" s="1">
        <f t="shared" si="0"/>
        <v>0.5464</v>
      </c>
      <c r="W47" s="1" t="s">
        <v>49</v>
      </c>
      <c r="X47" s="1">
        <v>0.5464</v>
      </c>
    </row>
    <row r="48" spans="1:24" ht="15" customHeight="1">
      <c r="A48" s="34" t="s">
        <v>49</v>
      </c>
      <c r="B48" s="50">
        <v>0.5464</v>
      </c>
      <c r="C48" s="34" t="s">
        <v>49</v>
      </c>
      <c r="D48" s="50">
        <v>0.56296915370311507</v>
      </c>
      <c r="E48" s="34" t="s">
        <v>49</v>
      </c>
      <c r="F48" s="50">
        <v>0.50905993800000005</v>
      </c>
      <c r="G48" s="34" t="s">
        <v>49</v>
      </c>
      <c r="H48" s="50">
        <v>0.62017988208335739</v>
      </c>
      <c r="I48" s="34" t="s">
        <v>49</v>
      </c>
      <c r="J48" s="50">
        <v>0.61629411567568126</v>
      </c>
      <c r="K48" s="26">
        <v>45</v>
      </c>
      <c r="L48" s="52">
        <f t="shared" si="1"/>
        <v>0.61629411567568126</v>
      </c>
      <c r="M48" s="52">
        <f t="shared" si="2"/>
        <v>0.62017988208335739</v>
      </c>
      <c r="N48" s="52">
        <f t="shared" si="3"/>
        <v>0.50905993800000005</v>
      </c>
      <c r="O48" s="52">
        <f t="shared" si="4"/>
        <v>0.56296915370311507</v>
      </c>
      <c r="P48" s="52">
        <f t="shared" si="5"/>
        <v>0.5464</v>
      </c>
      <c r="Q48" s="52">
        <f t="shared" si="6"/>
        <v>0.5464</v>
      </c>
      <c r="R48" s="52">
        <f t="shared" si="7"/>
        <v>0.57098061789243071</v>
      </c>
      <c r="T48" s="37" t="s">
        <v>50</v>
      </c>
      <c r="U48" s="1">
        <f t="shared" si="0"/>
        <v>0.37109999999999999</v>
      </c>
      <c r="W48" s="1" t="s">
        <v>50</v>
      </c>
      <c r="X48" s="1">
        <v>0.37109999999999999</v>
      </c>
    </row>
    <row r="49" spans="1:24" ht="15" customHeight="1">
      <c r="A49" s="37" t="s">
        <v>50</v>
      </c>
      <c r="B49" s="51">
        <v>0.37109999999999999</v>
      </c>
      <c r="C49" s="37" t="s">
        <v>50</v>
      </c>
      <c r="D49" s="51">
        <v>0.4134862338488251</v>
      </c>
      <c r="E49" s="37" t="s">
        <v>50</v>
      </c>
      <c r="F49" s="51">
        <v>0.36646804199999999</v>
      </c>
      <c r="G49" s="37" t="s">
        <v>50</v>
      </c>
      <c r="H49" s="51">
        <v>0.40737772738576628</v>
      </c>
      <c r="I49" s="37" t="s">
        <v>50</v>
      </c>
      <c r="J49" s="51">
        <v>0.42713407338411558</v>
      </c>
      <c r="K49" s="39">
        <v>46</v>
      </c>
      <c r="L49" s="52">
        <f t="shared" si="1"/>
        <v>0.42713407338411558</v>
      </c>
      <c r="M49" s="52">
        <f t="shared" si="2"/>
        <v>0.40737772738576628</v>
      </c>
      <c r="N49" s="52">
        <f t="shared" si="3"/>
        <v>0.36646804199999999</v>
      </c>
      <c r="O49" s="52">
        <f t="shared" si="4"/>
        <v>0.4134862338488251</v>
      </c>
      <c r="P49" s="52">
        <f t="shared" si="5"/>
        <v>0.37109999999999999</v>
      </c>
      <c r="Q49" s="52">
        <f t="shared" si="6"/>
        <v>0.37109999999999999</v>
      </c>
      <c r="R49" s="52">
        <f t="shared" si="7"/>
        <v>0.39711321532374144</v>
      </c>
      <c r="T49" s="34" t="s">
        <v>51</v>
      </c>
      <c r="U49" s="1">
        <f t="shared" si="0"/>
        <v>0.24629999999999999</v>
      </c>
      <c r="W49" s="1" t="s">
        <v>51</v>
      </c>
      <c r="X49" s="1">
        <v>0.24629999999999999</v>
      </c>
    </row>
    <row r="50" spans="1:24" ht="15" customHeight="1">
      <c r="A50" s="34" t="s">
        <v>51</v>
      </c>
      <c r="B50" s="50">
        <v>0.24629999999999999</v>
      </c>
      <c r="C50" s="34" t="s">
        <v>51</v>
      </c>
      <c r="D50" s="50">
        <v>0.37213973394262012</v>
      </c>
      <c r="E50" s="34" t="s">
        <v>51</v>
      </c>
      <c r="F50" s="50">
        <v>0.30376490499999997</v>
      </c>
      <c r="G50" s="34" t="s">
        <v>51</v>
      </c>
      <c r="H50" s="50">
        <v>0.33566138685125152</v>
      </c>
      <c r="I50" s="34" t="s">
        <v>51</v>
      </c>
      <c r="J50" s="50">
        <v>0.3534520618162032</v>
      </c>
      <c r="K50" s="26">
        <v>47</v>
      </c>
      <c r="L50" s="52">
        <f t="shared" si="1"/>
        <v>0.3534520618162032</v>
      </c>
      <c r="M50" s="52">
        <f t="shared" si="2"/>
        <v>0.33566138685125152</v>
      </c>
      <c r="N50" s="52">
        <f t="shared" si="3"/>
        <v>0.30376490499999997</v>
      </c>
      <c r="O50" s="52">
        <f t="shared" si="4"/>
        <v>0.37213973394262012</v>
      </c>
      <c r="P50" s="52">
        <f t="shared" si="5"/>
        <v>0.24629999999999999</v>
      </c>
      <c r="Q50" s="52">
        <f t="shared" si="6"/>
        <v>0.24629999999999999</v>
      </c>
      <c r="R50" s="52">
        <f t="shared" si="7"/>
        <v>0.32226361752201493</v>
      </c>
      <c r="T50" s="37" t="s">
        <v>52</v>
      </c>
      <c r="U50" s="1">
        <f t="shared" si="0"/>
        <v>0.27639999999999998</v>
      </c>
      <c r="W50" s="1" t="s">
        <v>52</v>
      </c>
      <c r="X50" s="1">
        <v>0.27639999999999998</v>
      </c>
    </row>
    <row r="51" spans="1:24" ht="15" customHeight="1">
      <c r="A51" s="37" t="s">
        <v>52</v>
      </c>
      <c r="B51" s="51">
        <v>0.27639999999999998</v>
      </c>
      <c r="C51" s="37" t="s">
        <v>52</v>
      </c>
      <c r="D51" s="51">
        <v>0.37335819471308729</v>
      </c>
      <c r="E51" s="37" t="s">
        <v>52</v>
      </c>
      <c r="F51" s="51">
        <v>0.278048566</v>
      </c>
      <c r="G51" s="37" t="s">
        <v>52</v>
      </c>
      <c r="H51" s="51">
        <v>0.35590747494802522</v>
      </c>
      <c r="I51" s="37" t="s">
        <v>52</v>
      </c>
      <c r="J51" s="51">
        <v>0.34479145059029143</v>
      </c>
      <c r="K51" s="39">
        <v>48</v>
      </c>
      <c r="L51" s="52">
        <f t="shared" si="1"/>
        <v>0.34479145059029143</v>
      </c>
      <c r="M51" s="52">
        <f t="shared" si="2"/>
        <v>0.35590747494802522</v>
      </c>
      <c r="N51" s="52">
        <f t="shared" si="3"/>
        <v>0.278048566</v>
      </c>
      <c r="O51" s="52">
        <f t="shared" si="4"/>
        <v>0.37335819471308729</v>
      </c>
      <c r="P51" s="52">
        <f t="shared" si="5"/>
        <v>0.27639999999999998</v>
      </c>
      <c r="Q51" s="52">
        <f t="shared" si="6"/>
        <v>0.27639999999999998</v>
      </c>
      <c r="R51" s="52">
        <f t="shared" si="7"/>
        <v>0.32570113725028083</v>
      </c>
      <c r="T51" s="34" t="s">
        <v>53</v>
      </c>
      <c r="U51" s="1">
        <f t="shared" si="0"/>
        <v>0.23899999999999999</v>
      </c>
      <c r="W51" s="1" t="s">
        <v>53</v>
      </c>
      <c r="X51" s="1">
        <v>0.23899999999999999</v>
      </c>
    </row>
    <row r="52" spans="1:24" ht="15" customHeight="1">
      <c r="A52" s="34" t="s">
        <v>53</v>
      </c>
      <c r="B52" s="50">
        <v>0.23899999999999999</v>
      </c>
      <c r="C52" s="34" t="s">
        <v>53</v>
      </c>
      <c r="D52" s="50">
        <v>0.34652799338581941</v>
      </c>
      <c r="E52" s="34" t="s">
        <v>53</v>
      </c>
      <c r="F52" s="50">
        <v>0.25410820699999997</v>
      </c>
      <c r="G52" s="34" t="s">
        <v>53</v>
      </c>
      <c r="H52" s="50">
        <v>0.32925960340735677</v>
      </c>
      <c r="I52" s="34" t="s">
        <v>53</v>
      </c>
      <c r="J52" s="50">
        <v>0.3673377215507469</v>
      </c>
      <c r="K52" s="26">
        <v>49</v>
      </c>
      <c r="L52" s="52">
        <f t="shared" si="1"/>
        <v>0.3673377215507469</v>
      </c>
      <c r="M52" s="52">
        <f t="shared" si="2"/>
        <v>0.32925960340735677</v>
      </c>
      <c r="N52" s="52">
        <f t="shared" si="3"/>
        <v>0.25410820699999997</v>
      </c>
      <c r="O52" s="52">
        <f t="shared" si="4"/>
        <v>0.34652799338581941</v>
      </c>
      <c r="P52" s="52">
        <f t="shared" si="5"/>
        <v>0.23899999999999999</v>
      </c>
      <c r="Q52" s="52">
        <f t="shared" si="6"/>
        <v>0.23899999999999999</v>
      </c>
      <c r="R52" s="52">
        <f t="shared" si="7"/>
        <v>0.30724670506878465</v>
      </c>
      <c r="T52" s="37" t="s">
        <v>54</v>
      </c>
      <c r="U52" s="1">
        <f t="shared" si="0"/>
        <v>0.3543</v>
      </c>
      <c r="W52" s="1" t="s">
        <v>54</v>
      </c>
      <c r="X52" s="1">
        <v>0.3543</v>
      </c>
    </row>
    <row r="53" spans="1:24" ht="15" customHeight="1">
      <c r="A53" s="37" t="s">
        <v>54</v>
      </c>
      <c r="B53" s="51">
        <v>0.3543</v>
      </c>
      <c r="C53" s="37" t="s">
        <v>54</v>
      </c>
      <c r="D53" s="51">
        <v>0.40996093158687158</v>
      </c>
      <c r="E53" s="37" t="s">
        <v>54</v>
      </c>
      <c r="F53" s="51">
        <v>0.34302807499999999</v>
      </c>
      <c r="G53" s="37" t="s">
        <v>54</v>
      </c>
      <c r="H53" s="51">
        <v>0.37840875545878982</v>
      </c>
      <c r="I53" s="37" t="s">
        <v>54</v>
      </c>
      <c r="J53" s="51">
        <v>0.41631862902777311</v>
      </c>
      <c r="K53" s="39">
        <v>50</v>
      </c>
      <c r="L53" s="52">
        <f t="shared" si="1"/>
        <v>0.41631862902777311</v>
      </c>
      <c r="M53" s="52">
        <f t="shared" si="2"/>
        <v>0.37840875545878982</v>
      </c>
      <c r="N53" s="52">
        <f t="shared" si="3"/>
        <v>0.34302807499999999</v>
      </c>
      <c r="O53" s="52">
        <f t="shared" si="4"/>
        <v>0.40996093158687158</v>
      </c>
      <c r="P53" s="52">
        <f t="shared" si="5"/>
        <v>0.3543</v>
      </c>
      <c r="Q53" s="52">
        <f t="shared" si="6"/>
        <v>0.3543</v>
      </c>
      <c r="R53" s="52">
        <f t="shared" si="7"/>
        <v>0.38040327821468689</v>
      </c>
      <c r="T53" s="34" t="s">
        <v>56</v>
      </c>
      <c r="U53" s="1">
        <f t="shared" si="0"/>
        <v>0.34360000000000002</v>
      </c>
      <c r="W53" s="1" t="s">
        <v>56</v>
      </c>
      <c r="X53" s="1">
        <v>0.34360000000000002</v>
      </c>
    </row>
    <row r="54" spans="1:24" ht="15" customHeight="1">
      <c r="A54" s="34" t="s">
        <v>56</v>
      </c>
      <c r="B54" s="50">
        <v>0.34360000000000002</v>
      </c>
      <c r="C54" s="34" t="s">
        <v>56</v>
      </c>
      <c r="D54" s="50">
        <v>0.43170960058226454</v>
      </c>
      <c r="E54" s="34" t="s">
        <v>56</v>
      </c>
      <c r="F54" s="50">
        <v>0.38593954200000002</v>
      </c>
      <c r="G54" s="34" t="s">
        <v>56</v>
      </c>
      <c r="H54" s="50">
        <v>0.46073118185320422</v>
      </c>
      <c r="I54" s="34" t="s">
        <v>56</v>
      </c>
      <c r="J54" s="50">
        <v>0.46217685873296327</v>
      </c>
      <c r="K54" s="26">
        <v>51</v>
      </c>
      <c r="L54" s="52">
        <f t="shared" si="1"/>
        <v>0.46217685873296327</v>
      </c>
      <c r="M54" s="52">
        <f t="shared" si="2"/>
        <v>0.46073118185320422</v>
      </c>
      <c r="N54" s="52">
        <f t="shared" si="3"/>
        <v>0.38593954200000002</v>
      </c>
      <c r="O54" s="52">
        <f t="shared" si="4"/>
        <v>0.43170960058226454</v>
      </c>
      <c r="P54" s="52">
        <f t="shared" si="5"/>
        <v>0.34360000000000002</v>
      </c>
      <c r="Q54" s="52">
        <f t="shared" si="6"/>
        <v>0.34360000000000002</v>
      </c>
      <c r="R54" s="52">
        <f t="shared" si="7"/>
        <v>0.41683143663368638</v>
      </c>
      <c r="T54" s="37" t="s">
        <v>57</v>
      </c>
      <c r="U54" s="1">
        <f t="shared" si="0"/>
        <v>0.75460000000000005</v>
      </c>
      <c r="W54" s="1" t="s">
        <v>57</v>
      </c>
      <c r="X54" s="1">
        <v>0.75460000000000005</v>
      </c>
    </row>
    <row r="55" spans="1:24" ht="15" customHeight="1">
      <c r="A55" s="37" t="s">
        <v>57</v>
      </c>
      <c r="B55" s="51">
        <v>0.75460000000000005</v>
      </c>
      <c r="C55" s="37" t="s">
        <v>57</v>
      </c>
      <c r="D55" s="51">
        <v>0.82328079886594596</v>
      </c>
      <c r="E55" s="37" t="s">
        <v>57</v>
      </c>
      <c r="F55" s="51">
        <v>0.77356973500000004</v>
      </c>
      <c r="G55" s="37" t="s">
        <v>57</v>
      </c>
      <c r="H55" s="51">
        <v>0.91021739409237379</v>
      </c>
      <c r="I55" s="37" t="s">
        <v>57</v>
      </c>
      <c r="J55" s="51">
        <v>0.74487708592505797</v>
      </c>
      <c r="K55" s="39">
        <v>52</v>
      </c>
      <c r="L55" s="52">
        <f t="shared" si="1"/>
        <v>0.74487708592505797</v>
      </c>
      <c r="M55" s="52">
        <f t="shared" si="2"/>
        <v>0.91021739409237379</v>
      </c>
      <c r="N55" s="52">
        <f t="shared" si="3"/>
        <v>0.77356973500000004</v>
      </c>
      <c r="O55" s="52">
        <f t="shared" si="4"/>
        <v>0.82328079886594596</v>
      </c>
      <c r="P55" s="52">
        <f t="shared" si="5"/>
        <v>0.75460000000000005</v>
      </c>
      <c r="Q55" s="52">
        <f t="shared" si="6"/>
        <v>0.75460000000000005</v>
      </c>
      <c r="R55" s="52">
        <f t="shared" si="7"/>
        <v>0.80130900277667561</v>
      </c>
      <c r="T55" s="34" t="s">
        <v>58</v>
      </c>
      <c r="U55" s="1">
        <f t="shared" si="0"/>
        <v>0.39460000000000001</v>
      </c>
      <c r="W55" s="1" t="s">
        <v>58</v>
      </c>
      <c r="X55" s="1">
        <v>0.39460000000000001</v>
      </c>
    </row>
    <row r="56" spans="1:24" ht="15" customHeight="1">
      <c r="A56" s="34" t="s">
        <v>58</v>
      </c>
      <c r="B56" s="50">
        <v>0.39460000000000001</v>
      </c>
      <c r="C56" s="34" t="s">
        <v>58</v>
      </c>
      <c r="D56" s="50">
        <v>0.49658828746227324</v>
      </c>
      <c r="E56" s="34" t="s">
        <v>58</v>
      </c>
      <c r="F56" s="50">
        <v>0.33849555199999998</v>
      </c>
      <c r="G56" s="34" t="s">
        <v>58</v>
      </c>
      <c r="H56" s="50">
        <v>0.41575890659924619</v>
      </c>
      <c r="I56" s="34" t="s">
        <v>58</v>
      </c>
      <c r="J56" s="50">
        <v>0.49874661063411363</v>
      </c>
      <c r="K56" s="26">
        <v>53</v>
      </c>
      <c r="L56" s="52">
        <f t="shared" si="1"/>
        <v>0.49874661063411363</v>
      </c>
      <c r="M56" s="52">
        <f t="shared" si="2"/>
        <v>0.41575890659924619</v>
      </c>
      <c r="N56" s="52">
        <f t="shared" si="3"/>
        <v>0.33849555199999998</v>
      </c>
      <c r="O56" s="52">
        <f t="shared" si="4"/>
        <v>0.49658828746227324</v>
      </c>
      <c r="P56" s="52">
        <f t="shared" si="5"/>
        <v>0.39460000000000001</v>
      </c>
      <c r="Q56" s="52">
        <f t="shared" si="6"/>
        <v>0.39460000000000001</v>
      </c>
      <c r="R56" s="52">
        <f t="shared" si="7"/>
        <v>0.4288378713391266</v>
      </c>
      <c r="T56" s="37" t="s">
        <v>59</v>
      </c>
      <c r="U56" s="1">
        <f t="shared" si="0"/>
        <v>0.1762</v>
      </c>
      <c r="W56" s="1" t="s">
        <v>59</v>
      </c>
      <c r="X56" s="1">
        <v>0.1762</v>
      </c>
    </row>
    <row r="57" spans="1:24" ht="15" customHeight="1">
      <c r="A57" s="37" t="s">
        <v>59</v>
      </c>
      <c r="B57" s="51">
        <v>0.1762</v>
      </c>
      <c r="C57" s="37" t="s">
        <v>59</v>
      </c>
      <c r="D57" s="51">
        <v>0.20212920654914845</v>
      </c>
      <c r="E57" s="37" t="s">
        <v>59</v>
      </c>
      <c r="F57" s="51">
        <v>0.462978422</v>
      </c>
      <c r="G57" s="37" t="s">
        <v>59</v>
      </c>
      <c r="H57" s="51">
        <v>0.50243840762969005</v>
      </c>
      <c r="I57" s="37" t="s">
        <v>59</v>
      </c>
      <c r="J57" s="51">
        <v>0.33558003057830393</v>
      </c>
      <c r="K57" s="39">
        <v>54</v>
      </c>
      <c r="L57" s="52">
        <f t="shared" si="1"/>
        <v>0.33558003057830393</v>
      </c>
      <c r="M57" s="52">
        <f t="shared" si="2"/>
        <v>0.50243840762969005</v>
      </c>
      <c r="N57" s="52">
        <f t="shared" si="3"/>
        <v>0.462978422</v>
      </c>
      <c r="O57" s="52">
        <f t="shared" si="4"/>
        <v>0.20212920654914845</v>
      </c>
      <c r="P57" s="52">
        <f t="shared" si="5"/>
        <v>0.1762</v>
      </c>
      <c r="Q57" s="52">
        <f t="shared" si="6"/>
        <v>0.1762</v>
      </c>
      <c r="R57" s="52">
        <f t="shared" si="7"/>
        <v>0.33586521335142849</v>
      </c>
      <c r="T57" s="34" t="s">
        <v>60</v>
      </c>
      <c r="U57" s="1">
        <f t="shared" si="0"/>
        <v>0.5736</v>
      </c>
      <c r="W57" s="1" t="s">
        <v>60</v>
      </c>
      <c r="X57" s="1">
        <v>0.5736</v>
      </c>
    </row>
    <row r="58" spans="1:24" ht="15" customHeight="1">
      <c r="A58" s="34" t="s">
        <v>60</v>
      </c>
      <c r="B58" s="50">
        <v>0.5736</v>
      </c>
      <c r="C58" s="34" t="s">
        <v>60</v>
      </c>
      <c r="D58" s="50">
        <v>0.78882535429222089</v>
      </c>
      <c r="E58" s="34" t="s">
        <v>60</v>
      </c>
      <c r="F58" s="50">
        <v>0.75077372799999997</v>
      </c>
      <c r="G58" s="34" t="s">
        <v>60</v>
      </c>
      <c r="H58" s="50">
        <v>0.80217628593890888</v>
      </c>
      <c r="I58" s="34" t="s">
        <v>60</v>
      </c>
      <c r="J58" s="50">
        <v>0.71928925604064931</v>
      </c>
      <c r="K58" s="26">
        <v>55</v>
      </c>
      <c r="L58" s="52">
        <f t="shared" si="1"/>
        <v>0.71928925604064931</v>
      </c>
      <c r="M58" s="52">
        <f t="shared" si="2"/>
        <v>0.80217628593890888</v>
      </c>
      <c r="N58" s="52">
        <f t="shared" si="3"/>
        <v>0.75077372799999997</v>
      </c>
      <c r="O58" s="52">
        <f t="shared" si="4"/>
        <v>0.78882535429222089</v>
      </c>
      <c r="P58" s="52">
        <f t="shared" si="5"/>
        <v>0.5736</v>
      </c>
      <c r="Q58" s="52">
        <f t="shared" si="6"/>
        <v>0.5736</v>
      </c>
      <c r="R58" s="52">
        <f t="shared" si="7"/>
        <v>0.72693292485435579</v>
      </c>
      <c r="T58" s="37" t="s">
        <v>61</v>
      </c>
      <c r="U58" s="1">
        <f t="shared" si="0"/>
        <v>0.36030000000000001</v>
      </c>
      <c r="W58" s="1" t="s">
        <v>61</v>
      </c>
      <c r="X58" s="1">
        <v>0.36030000000000001</v>
      </c>
    </row>
    <row r="59" spans="1:24" ht="15" customHeight="1">
      <c r="A59" s="37" t="s">
        <v>61</v>
      </c>
      <c r="B59" s="51">
        <v>0.36030000000000001</v>
      </c>
      <c r="C59" s="37" t="s">
        <v>61</v>
      </c>
      <c r="D59" s="51">
        <v>0.62786694689603006</v>
      </c>
      <c r="E59" s="37" t="s">
        <v>61</v>
      </c>
      <c r="F59" s="51">
        <v>0.45132625999999998</v>
      </c>
      <c r="G59" s="37" t="s">
        <v>61</v>
      </c>
      <c r="H59" s="51">
        <v>0.47815042594793106</v>
      </c>
      <c r="I59" s="37" t="s">
        <v>61</v>
      </c>
      <c r="J59" s="51">
        <v>0.43153234976818888</v>
      </c>
      <c r="K59" s="39">
        <v>56</v>
      </c>
      <c r="L59" s="52">
        <f t="shared" si="1"/>
        <v>0.43153234976818888</v>
      </c>
      <c r="M59" s="52">
        <f t="shared" si="2"/>
        <v>0.47815042594793106</v>
      </c>
      <c r="N59" s="52">
        <f t="shared" si="3"/>
        <v>0.45132625999999998</v>
      </c>
      <c r="O59" s="52">
        <f t="shared" si="4"/>
        <v>0.62786694689603006</v>
      </c>
      <c r="P59" s="52">
        <f t="shared" si="5"/>
        <v>0.36030000000000001</v>
      </c>
      <c r="Q59" s="52">
        <f t="shared" si="6"/>
        <v>0.36030000000000001</v>
      </c>
      <c r="R59" s="52">
        <f t="shared" si="7"/>
        <v>0.46983519652243</v>
      </c>
      <c r="T59" s="34" t="s">
        <v>62</v>
      </c>
      <c r="U59" s="1">
        <f t="shared" si="0"/>
        <v>0.4929</v>
      </c>
      <c r="W59" s="1" t="s">
        <v>62</v>
      </c>
      <c r="X59" s="1">
        <v>0.4929</v>
      </c>
    </row>
    <row r="60" spans="1:24" ht="15" customHeight="1">
      <c r="A60" s="34" t="s">
        <v>62</v>
      </c>
      <c r="B60" s="50">
        <v>0.4929</v>
      </c>
      <c r="C60" s="34" t="s">
        <v>62</v>
      </c>
      <c r="D60" s="50">
        <v>0.73286391629531544</v>
      </c>
      <c r="E60" s="34" t="s">
        <v>62</v>
      </c>
      <c r="F60" s="50">
        <v>0.604987626</v>
      </c>
      <c r="G60" s="34" t="s">
        <v>62</v>
      </c>
      <c r="H60" s="50">
        <v>0.69616912274121645</v>
      </c>
      <c r="I60" s="34" t="s">
        <v>62</v>
      </c>
      <c r="J60" s="50">
        <v>0.65231940917672304</v>
      </c>
      <c r="K60" s="26">
        <v>57</v>
      </c>
      <c r="L60" s="52">
        <f t="shared" si="1"/>
        <v>0.65231940917672304</v>
      </c>
      <c r="M60" s="52">
        <f t="shared" si="2"/>
        <v>0.69616912274121645</v>
      </c>
      <c r="N60" s="52">
        <f t="shared" si="3"/>
        <v>0.604987626</v>
      </c>
      <c r="O60" s="52">
        <f t="shared" si="4"/>
        <v>0.73286391629531544</v>
      </c>
      <c r="P60" s="52">
        <f t="shared" si="5"/>
        <v>0.4929</v>
      </c>
      <c r="Q60" s="52">
        <f t="shared" si="6"/>
        <v>0.4929</v>
      </c>
      <c r="R60" s="52">
        <f t="shared" si="7"/>
        <v>0.63584801484265108</v>
      </c>
      <c r="T60" s="37" t="s">
        <v>63</v>
      </c>
      <c r="U60" s="1">
        <f t="shared" si="0"/>
        <v>0.2747</v>
      </c>
      <c r="W60" s="1" t="s">
        <v>63</v>
      </c>
      <c r="X60" s="1">
        <v>0.2747</v>
      </c>
    </row>
    <row r="61" spans="1:24" ht="15" customHeight="1">
      <c r="A61" s="37" t="s">
        <v>63</v>
      </c>
      <c r="B61" s="51">
        <v>0.2747</v>
      </c>
      <c r="C61" s="37" t="s">
        <v>63</v>
      </c>
      <c r="D61" s="51">
        <v>0.27674733987108008</v>
      </c>
      <c r="E61" s="37" t="s">
        <v>63</v>
      </c>
      <c r="F61" s="51">
        <v>0.29579843900000002</v>
      </c>
      <c r="G61" s="37" t="s">
        <v>63</v>
      </c>
      <c r="H61" s="51">
        <v>0.32099293740694312</v>
      </c>
      <c r="I61" s="37" t="s">
        <v>63</v>
      </c>
      <c r="J61" s="51">
        <v>0.31059967972231967</v>
      </c>
      <c r="K61" s="39">
        <v>58</v>
      </c>
      <c r="L61" s="52">
        <f t="shared" si="1"/>
        <v>0.31059967972231967</v>
      </c>
      <c r="M61" s="52">
        <f t="shared" si="2"/>
        <v>0.32099293740694312</v>
      </c>
      <c r="N61" s="52">
        <f t="shared" si="3"/>
        <v>0.29579843900000002</v>
      </c>
      <c r="O61" s="52">
        <f t="shared" si="4"/>
        <v>0.27674733987108008</v>
      </c>
      <c r="P61" s="52">
        <f t="shared" si="5"/>
        <v>0.2747</v>
      </c>
      <c r="Q61" s="52">
        <f t="shared" si="6"/>
        <v>0.2747</v>
      </c>
      <c r="R61" s="52">
        <f t="shared" si="7"/>
        <v>0.29576767920006858</v>
      </c>
      <c r="T61" s="34" t="s">
        <v>64</v>
      </c>
      <c r="U61" s="1">
        <f t="shared" si="0"/>
        <v>0.42720000000000002</v>
      </c>
      <c r="W61" s="1" t="s">
        <v>64</v>
      </c>
      <c r="X61" s="1">
        <v>0.42720000000000002</v>
      </c>
    </row>
    <row r="62" spans="1:24" ht="15" customHeight="1">
      <c r="A62" s="34" t="s">
        <v>64</v>
      </c>
      <c r="B62" s="50">
        <v>0.42720000000000002</v>
      </c>
      <c r="C62" s="34" t="s">
        <v>64</v>
      </c>
      <c r="D62" s="50">
        <v>0.5681363319706948</v>
      </c>
      <c r="E62" s="34" t="s">
        <v>64</v>
      </c>
      <c r="F62" s="50">
        <v>0.386747016</v>
      </c>
      <c r="G62" s="34" t="s">
        <v>64</v>
      </c>
      <c r="H62" s="50">
        <v>0.38529668724707539</v>
      </c>
      <c r="I62" s="34" t="s">
        <v>64</v>
      </c>
      <c r="J62" s="50">
        <v>0.44941917119567781</v>
      </c>
      <c r="K62" s="26">
        <v>59</v>
      </c>
      <c r="L62" s="52">
        <f t="shared" si="1"/>
        <v>0.44941917119567781</v>
      </c>
      <c r="M62" s="52">
        <f t="shared" si="2"/>
        <v>0.38529668724707539</v>
      </c>
      <c r="N62" s="52">
        <f t="shared" si="3"/>
        <v>0.386747016</v>
      </c>
      <c r="O62" s="52">
        <f t="shared" si="4"/>
        <v>0.5681363319706948</v>
      </c>
      <c r="P62" s="52">
        <f t="shared" si="5"/>
        <v>0.42720000000000002</v>
      </c>
      <c r="Q62" s="52">
        <f t="shared" si="6"/>
        <v>0.42720000000000002</v>
      </c>
      <c r="R62" s="52">
        <f t="shared" si="7"/>
        <v>0.44335984128268963</v>
      </c>
      <c r="T62" s="37" t="s">
        <v>65</v>
      </c>
      <c r="U62" s="1">
        <f t="shared" si="0"/>
        <v>0.20530000000000001</v>
      </c>
      <c r="W62" s="1" t="s">
        <v>65</v>
      </c>
      <c r="X62" s="1">
        <v>0.20530000000000001</v>
      </c>
    </row>
    <row r="63" spans="1:24" ht="15" customHeight="1">
      <c r="A63" s="37" t="s">
        <v>65</v>
      </c>
      <c r="B63" s="51">
        <v>0.20530000000000001</v>
      </c>
      <c r="C63" s="37" t="s">
        <v>65</v>
      </c>
      <c r="D63" s="51">
        <v>0.31226008199155658</v>
      </c>
      <c r="E63" s="37" t="s">
        <v>65</v>
      </c>
      <c r="F63" s="51">
        <v>0.241059046</v>
      </c>
      <c r="G63" s="37" t="s">
        <v>65</v>
      </c>
      <c r="H63" s="51">
        <v>0.29310365877915995</v>
      </c>
      <c r="I63" s="37" t="s">
        <v>65</v>
      </c>
      <c r="J63" s="51">
        <v>0.2970155050070582</v>
      </c>
      <c r="K63" s="39">
        <v>60</v>
      </c>
      <c r="L63" s="52">
        <f t="shared" si="1"/>
        <v>0.2970155050070582</v>
      </c>
      <c r="M63" s="52">
        <f t="shared" si="2"/>
        <v>0.29310365877915995</v>
      </c>
      <c r="N63" s="52">
        <f t="shared" si="3"/>
        <v>0.241059046</v>
      </c>
      <c r="O63" s="52">
        <f t="shared" si="4"/>
        <v>0.31226008199155658</v>
      </c>
      <c r="P63" s="52">
        <f t="shared" si="5"/>
        <v>0.20530000000000001</v>
      </c>
      <c r="Q63" s="52">
        <f t="shared" si="6"/>
        <v>0.20530000000000001</v>
      </c>
      <c r="R63" s="52">
        <f t="shared" si="7"/>
        <v>0.26974765835555498</v>
      </c>
      <c r="T63" s="34" t="s">
        <v>66</v>
      </c>
      <c r="U63" s="1">
        <f t="shared" si="0"/>
        <v>0.74539999999999995</v>
      </c>
      <c r="W63" s="1" t="s">
        <v>66</v>
      </c>
      <c r="X63" s="1">
        <v>0.74539999999999995</v>
      </c>
    </row>
    <row r="64" spans="1:24" ht="15" customHeight="1">
      <c r="A64" s="34" t="s">
        <v>66</v>
      </c>
      <c r="B64" s="50">
        <v>0.74539999999999995</v>
      </c>
      <c r="C64" s="34" t="s">
        <v>66</v>
      </c>
      <c r="D64" s="50">
        <v>0.91351576742305929</v>
      </c>
      <c r="E64" s="34" t="s">
        <v>66</v>
      </c>
      <c r="F64" s="50">
        <v>0.78311246800000001</v>
      </c>
      <c r="G64" s="34" t="s">
        <v>66</v>
      </c>
      <c r="H64" s="50">
        <v>0.93129119162425056</v>
      </c>
      <c r="I64" s="34" t="s">
        <v>66</v>
      </c>
      <c r="J64" s="50">
        <v>0.9369301253320611</v>
      </c>
      <c r="K64" s="26">
        <v>61</v>
      </c>
      <c r="L64" s="52">
        <f t="shared" si="1"/>
        <v>0.9369301253320611</v>
      </c>
      <c r="M64" s="52">
        <f t="shared" si="2"/>
        <v>0.93129119162425056</v>
      </c>
      <c r="N64" s="52">
        <f t="shared" si="3"/>
        <v>0.78311246800000001</v>
      </c>
      <c r="O64" s="52">
        <f t="shared" si="4"/>
        <v>0.91351576742305929</v>
      </c>
      <c r="P64" s="52">
        <f t="shared" si="5"/>
        <v>0.74539999999999995</v>
      </c>
      <c r="Q64" s="52">
        <f t="shared" si="6"/>
        <v>0.74539999999999995</v>
      </c>
      <c r="R64" s="52">
        <f t="shared" si="7"/>
        <v>0.86204991047587409</v>
      </c>
      <c r="T64" s="37" t="s">
        <v>67</v>
      </c>
      <c r="U64" s="1">
        <f t="shared" si="0"/>
        <v>0.39319999999999999</v>
      </c>
      <c r="W64" s="1" t="s">
        <v>67</v>
      </c>
      <c r="X64" s="1">
        <v>0.39319999999999999</v>
      </c>
    </row>
    <row r="65" spans="1:24" ht="15" customHeight="1">
      <c r="A65" s="37" t="s">
        <v>67</v>
      </c>
      <c r="B65" s="51">
        <v>0.39319999999999999</v>
      </c>
      <c r="C65" s="37" t="s">
        <v>67</v>
      </c>
      <c r="D65" s="51">
        <v>0.54141231976377924</v>
      </c>
      <c r="E65" s="37" t="s">
        <v>67</v>
      </c>
      <c r="F65" s="51">
        <v>0.48082218100000002</v>
      </c>
      <c r="G65" s="37" t="s">
        <v>68</v>
      </c>
      <c r="H65" s="51">
        <v>0.51596243857593571</v>
      </c>
      <c r="I65" s="37" t="s">
        <v>68</v>
      </c>
      <c r="J65" s="51">
        <v>0.50422375328136815</v>
      </c>
      <c r="K65" s="39">
        <v>62</v>
      </c>
      <c r="L65" s="52">
        <f t="shared" si="1"/>
        <v>0.50422375328136815</v>
      </c>
      <c r="M65" s="52">
        <f t="shared" si="2"/>
        <v>0.51596243857593571</v>
      </c>
      <c r="N65" s="52">
        <f t="shared" si="3"/>
        <v>0.48082218100000002</v>
      </c>
      <c r="O65" s="52">
        <f t="shared" si="4"/>
        <v>0.54141231976377924</v>
      </c>
      <c r="P65" s="52">
        <f t="shared" si="5"/>
        <v>0.39319999999999999</v>
      </c>
      <c r="Q65" s="52">
        <f t="shared" si="6"/>
        <v>0.39319999999999999</v>
      </c>
      <c r="R65" s="52">
        <f t="shared" si="7"/>
        <v>0.48712413852421665</v>
      </c>
      <c r="T65" s="34" t="s">
        <v>69</v>
      </c>
      <c r="U65" s="1">
        <f t="shared" si="0"/>
        <v>0.2122</v>
      </c>
      <c r="W65" s="1" t="s">
        <v>69</v>
      </c>
      <c r="X65" s="1">
        <v>0.2122</v>
      </c>
    </row>
    <row r="66" spans="1:24" ht="15" customHeight="1">
      <c r="A66" s="34" t="s">
        <v>69</v>
      </c>
      <c r="B66" s="50">
        <v>0.2122</v>
      </c>
      <c r="C66" s="34" t="s">
        <v>69</v>
      </c>
      <c r="D66" s="50">
        <v>0.32140323120719289</v>
      </c>
      <c r="E66" s="34" t="s">
        <v>69</v>
      </c>
      <c r="F66" s="50">
        <v>0.246728323</v>
      </c>
      <c r="G66" s="34" t="s">
        <v>69</v>
      </c>
      <c r="H66" s="50">
        <v>0.25709291506981896</v>
      </c>
      <c r="I66" s="34" t="s">
        <v>69</v>
      </c>
      <c r="J66" s="50">
        <v>0.31546588060875552</v>
      </c>
      <c r="K66" s="26">
        <v>63</v>
      </c>
      <c r="L66" s="52">
        <f t="shared" si="1"/>
        <v>0.31546588060875552</v>
      </c>
      <c r="M66" s="52">
        <f t="shared" si="2"/>
        <v>0.25709291506981896</v>
      </c>
      <c r="N66" s="52">
        <f t="shared" si="3"/>
        <v>0.246728323</v>
      </c>
      <c r="O66" s="52">
        <f t="shared" si="4"/>
        <v>0.32140323120719289</v>
      </c>
      <c r="P66" s="52">
        <f t="shared" si="5"/>
        <v>0.2122</v>
      </c>
      <c r="Q66" s="52">
        <f t="shared" si="6"/>
        <v>0.2122</v>
      </c>
      <c r="R66" s="52">
        <f t="shared" si="7"/>
        <v>0.2705780699771535</v>
      </c>
      <c r="T66" s="37" t="s">
        <v>70</v>
      </c>
      <c r="U66" s="1">
        <f t="shared" si="0"/>
        <v>0.4078</v>
      </c>
      <c r="W66" s="1" t="s">
        <v>70</v>
      </c>
      <c r="X66" s="1">
        <v>0.4078</v>
      </c>
    </row>
    <row r="67" spans="1:24" ht="15" customHeight="1">
      <c r="A67" s="37" t="s">
        <v>70</v>
      </c>
      <c r="B67" s="51">
        <v>0.4078</v>
      </c>
      <c r="C67" s="37" t="s">
        <v>70</v>
      </c>
      <c r="D67" s="51">
        <v>0.44266156959705771</v>
      </c>
      <c r="E67" s="37" t="s">
        <v>70</v>
      </c>
      <c r="F67" s="51">
        <v>0.39454604500000001</v>
      </c>
      <c r="G67" s="37" t="s">
        <v>70</v>
      </c>
      <c r="H67" s="51">
        <v>0.3614803786959912</v>
      </c>
      <c r="I67" s="37" t="s">
        <v>70</v>
      </c>
      <c r="J67" s="51">
        <v>0.43652406887633938</v>
      </c>
      <c r="K67" s="39">
        <v>64</v>
      </c>
      <c r="L67" s="52">
        <f t="shared" si="1"/>
        <v>0.43652406887633938</v>
      </c>
      <c r="M67" s="52">
        <f t="shared" si="2"/>
        <v>0.3614803786959912</v>
      </c>
      <c r="N67" s="52">
        <f t="shared" si="3"/>
        <v>0.39454604500000001</v>
      </c>
      <c r="O67" s="52">
        <f t="shared" si="4"/>
        <v>0.44266156959705771</v>
      </c>
      <c r="P67" s="52">
        <f t="shared" si="5"/>
        <v>0.4078</v>
      </c>
      <c r="Q67" s="52">
        <f t="shared" si="6"/>
        <v>0.4078</v>
      </c>
      <c r="R67" s="52">
        <f t="shared" si="7"/>
        <v>0.40860241243387768</v>
      </c>
      <c r="T67" s="34" t="s">
        <v>71</v>
      </c>
      <c r="U67" s="1">
        <f t="shared" si="0"/>
        <v>0.215</v>
      </c>
      <c r="W67" s="1" t="s">
        <v>71</v>
      </c>
      <c r="X67" s="1">
        <v>0.215</v>
      </c>
    </row>
    <row r="68" spans="1:24" ht="15" customHeight="1">
      <c r="A68" s="34" t="s">
        <v>71</v>
      </c>
      <c r="B68" s="50">
        <v>0.215</v>
      </c>
      <c r="C68" s="34" t="s">
        <v>71</v>
      </c>
      <c r="D68" s="50">
        <v>0.41067832346576089</v>
      </c>
      <c r="E68" s="34" t="s">
        <v>71</v>
      </c>
      <c r="F68" s="50">
        <v>0.249892323</v>
      </c>
      <c r="G68" s="34" t="s">
        <v>71</v>
      </c>
      <c r="H68" s="50">
        <v>0.40755913356232765</v>
      </c>
      <c r="I68" s="34" t="s">
        <v>71</v>
      </c>
      <c r="J68" s="50">
        <v>0.45967846426118353</v>
      </c>
      <c r="K68" s="26">
        <v>65</v>
      </c>
      <c r="L68" s="52">
        <f t="shared" si="1"/>
        <v>0.45967846426118353</v>
      </c>
      <c r="M68" s="52">
        <f t="shared" si="2"/>
        <v>0.40755913356232765</v>
      </c>
      <c r="N68" s="52">
        <f t="shared" si="3"/>
        <v>0.249892323</v>
      </c>
      <c r="O68" s="52">
        <f t="shared" si="4"/>
        <v>0.41067832346576089</v>
      </c>
      <c r="P68" s="52">
        <f t="shared" si="5"/>
        <v>0.215</v>
      </c>
      <c r="Q68" s="52">
        <f t="shared" si="6"/>
        <v>0.215</v>
      </c>
      <c r="R68" s="52">
        <f t="shared" si="7"/>
        <v>0.34856164885785446</v>
      </c>
      <c r="T68" s="37" t="s">
        <v>72</v>
      </c>
      <c r="U68" s="1">
        <f t="shared" ref="U68:U95" si="8">VLOOKUP(T68,$W$3:$X$96,2,FALSE)</f>
        <v>0.4249</v>
      </c>
      <c r="W68" s="1" t="s">
        <v>72</v>
      </c>
      <c r="X68" s="1">
        <v>0.4249</v>
      </c>
    </row>
    <row r="69" spans="1:24" ht="15" customHeight="1">
      <c r="A69" s="37" t="s">
        <v>72</v>
      </c>
      <c r="B69" s="51">
        <v>0.4249</v>
      </c>
      <c r="C69" s="37" t="s">
        <v>72</v>
      </c>
      <c r="D69" s="51">
        <v>0.54014341374190844</v>
      </c>
      <c r="E69" s="37" t="s">
        <v>72</v>
      </c>
      <c r="F69" s="51">
        <v>0.50154217099999998</v>
      </c>
      <c r="G69" s="37" t="s">
        <v>72</v>
      </c>
      <c r="H69" s="51">
        <v>0.43438119663280778</v>
      </c>
      <c r="I69" s="37" t="s">
        <v>72</v>
      </c>
      <c r="J69" s="51">
        <v>0.50053549230461647</v>
      </c>
      <c r="K69" s="39">
        <v>66</v>
      </c>
      <c r="L69" s="52">
        <f t="shared" ref="L69:L96" si="9">J69</f>
        <v>0.50053549230461647</v>
      </c>
      <c r="M69" s="52">
        <f t="shared" ref="M69:M96" si="10">H69</f>
        <v>0.43438119663280778</v>
      </c>
      <c r="N69" s="52">
        <f t="shared" ref="N69:N96" si="11">F69</f>
        <v>0.50154217099999998</v>
      </c>
      <c r="O69" s="52">
        <f t="shared" ref="O69:O96" si="12">D69</f>
        <v>0.54014341374190844</v>
      </c>
      <c r="P69" s="52">
        <f t="shared" ref="P69:P96" si="13">B69</f>
        <v>0.4249</v>
      </c>
      <c r="Q69" s="52">
        <f t="shared" ref="Q69:Q96" si="14">P69</f>
        <v>0.4249</v>
      </c>
      <c r="R69" s="52">
        <f t="shared" ref="R69:R96" si="15">AVERAGE(L69:P69)</f>
        <v>0.48030045473586658</v>
      </c>
      <c r="T69" s="34" t="s">
        <v>73</v>
      </c>
      <c r="U69" s="1">
        <f t="shared" si="8"/>
        <v>0.42730000000000001</v>
      </c>
      <c r="W69" s="1" t="s">
        <v>73</v>
      </c>
      <c r="X69" s="1">
        <v>0.42730000000000001</v>
      </c>
    </row>
    <row r="70" spans="1:24" ht="15" customHeight="1">
      <c r="A70" s="34" t="s">
        <v>73</v>
      </c>
      <c r="B70" s="50">
        <v>0.42730000000000001</v>
      </c>
      <c r="C70" s="34" t="s">
        <v>73</v>
      </c>
      <c r="D70" s="50">
        <v>0.5084978234562898</v>
      </c>
      <c r="E70" s="34" t="s">
        <v>73</v>
      </c>
      <c r="F70" s="50">
        <v>0.460117306</v>
      </c>
      <c r="G70" s="34" t="s">
        <v>73</v>
      </c>
      <c r="H70" s="50">
        <v>0.45474220829323614</v>
      </c>
      <c r="I70" s="34" t="s">
        <v>73</v>
      </c>
      <c r="J70" s="50">
        <v>0.50407392616178326</v>
      </c>
      <c r="K70" s="26">
        <v>67</v>
      </c>
      <c r="L70" s="52">
        <f t="shared" si="9"/>
        <v>0.50407392616178326</v>
      </c>
      <c r="M70" s="52">
        <f t="shared" si="10"/>
        <v>0.45474220829323614</v>
      </c>
      <c r="N70" s="52">
        <f t="shared" si="11"/>
        <v>0.460117306</v>
      </c>
      <c r="O70" s="52">
        <f t="shared" si="12"/>
        <v>0.5084978234562898</v>
      </c>
      <c r="P70" s="52">
        <f t="shared" si="13"/>
        <v>0.42730000000000001</v>
      </c>
      <c r="Q70" s="52">
        <f t="shared" si="14"/>
        <v>0.42730000000000001</v>
      </c>
      <c r="R70" s="52">
        <f t="shared" si="15"/>
        <v>0.47094625278226188</v>
      </c>
      <c r="T70" s="37" t="s">
        <v>74</v>
      </c>
      <c r="U70" s="1">
        <f t="shared" si="8"/>
        <v>0.16270000000000001</v>
      </c>
      <c r="W70" s="1" t="s">
        <v>74</v>
      </c>
      <c r="X70" s="1">
        <v>0.16270000000000001</v>
      </c>
    </row>
    <row r="71" spans="1:24" ht="15" customHeight="1">
      <c r="A71" s="37" t="s">
        <v>74</v>
      </c>
      <c r="B71" s="51">
        <v>0.16270000000000001</v>
      </c>
      <c r="C71" s="37" t="s">
        <v>74</v>
      </c>
      <c r="D71" s="51">
        <v>0.18991191418399067</v>
      </c>
      <c r="E71" s="37" t="s">
        <v>74</v>
      </c>
      <c r="F71" s="51">
        <v>0.21227017500000001</v>
      </c>
      <c r="G71" s="37" t="s">
        <v>74</v>
      </c>
      <c r="H71" s="51">
        <v>0.29153746016868598</v>
      </c>
      <c r="I71" s="37" t="s">
        <v>74</v>
      </c>
      <c r="J71" s="51">
        <v>0.21203522929932006</v>
      </c>
      <c r="K71" s="39">
        <v>68</v>
      </c>
      <c r="L71" s="52">
        <f t="shared" si="9"/>
        <v>0.21203522929932006</v>
      </c>
      <c r="M71" s="52">
        <f t="shared" si="10"/>
        <v>0.29153746016868598</v>
      </c>
      <c r="N71" s="52">
        <f t="shared" si="11"/>
        <v>0.21227017500000001</v>
      </c>
      <c r="O71" s="52">
        <f t="shared" si="12"/>
        <v>0.18991191418399067</v>
      </c>
      <c r="P71" s="52">
        <f t="shared" si="13"/>
        <v>0.16270000000000001</v>
      </c>
      <c r="Q71" s="52">
        <f t="shared" si="14"/>
        <v>0.16270000000000001</v>
      </c>
      <c r="R71" s="52">
        <f t="shared" si="15"/>
        <v>0.21369095573039934</v>
      </c>
      <c r="T71" s="34" t="s">
        <v>75</v>
      </c>
      <c r="U71" s="1">
        <f t="shared" si="8"/>
        <v>0.38179999999999997</v>
      </c>
      <c r="W71" s="1" t="s">
        <v>75</v>
      </c>
      <c r="X71" s="1">
        <v>0.38179999999999997</v>
      </c>
    </row>
    <row r="72" spans="1:24" ht="15" customHeight="1">
      <c r="A72" s="34" t="s">
        <v>75</v>
      </c>
      <c r="B72" s="50">
        <v>0.38179999999999997</v>
      </c>
      <c r="C72" s="34" t="s">
        <v>75</v>
      </c>
      <c r="D72" s="50">
        <v>0.48406407784006877</v>
      </c>
      <c r="E72" s="34" t="s">
        <v>75</v>
      </c>
      <c r="F72" s="50">
        <v>0.39096315599999998</v>
      </c>
      <c r="G72" s="34" t="s">
        <v>75</v>
      </c>
      <c r="H72" s="50">
        <v>0.40667328989131618</v>
      </c>
      <c r="I72" s="34" t="s">
        <v>75</v>
      </c>
      <c r="J72" s="50">
        <v>0.44433399952675939</v>
      </c>
      <c r="K72" s="26">
        <v>69</v>
      </c>
      <c r="L72" s="52">
        <f t="shared" si="9"/>
        <v>0.44433399952675939</v>
      </c>
      <c r="M72" s="52">
        <f t="shared" si="10"/>
        <v>0.40667328989131618</v>
      </c>
      <c r="N72" s="52">
        <f t="shared" si="11"/>
        <v>0.39096315599999998</v>
      </c>
      <c r="O72" s="52">
        <f t="shared" si="12"/>
        <v>0.48406407784006877</v>
      </c>
      <c r="P72" s="52">
        <f t="shared" si="13"/>
        <v>0.38179999999999997</v>
      </c>
      <c r="Q72" s="52">
        <f t="shared" si="14"/>
        <v>0.38179999999999997</v>
      </c>
      <c r="R72" s="52">
        <f t="shared" si="15"/>
        <v>0.42156690465162888</v>
      </c>
      <c r="T72" s="37" t="s">
        <v>77</v>
      </c>
      <c r="U72" s="1">
        <f t="shared" si="8"/>
        <v>0.3322</v>
      </c>
      <c r="W72" s="1" t="s">
        <v>77</v>
      </c>
      <c r="X72" s="1">
        <v>0.3322</v>
      </c>
    </row>
    <row r="73" spans="1:24" ht="15" customHeight="1">
      <c r="A73" s="37" t="s">
        <v>77</v>
      </c>
      <c r="B73" s="51">
        <v>0.3322</v>
      </c>
      <c r="C73" s="37" t="s">
        <v>77</v>
      </c>
      <c r="D73" s="51">
        <v>0.42622924960257097</v>
      </c>
      <c r="E73" s="37" t="s">
        <v>77</v>
      </c>
      <c r="F73" s="51">
        <v>0.28301295700000001</v>
      </c>
      <c r="G73" s="37" t="s">
        <v>77</v>
      </c>
      <c r="H73" s="51">
        <v>0.46340364772099302</v>
      </c>
      <c r="I73" s="37" t="s">
        <v>77</v>
      </c>
      <c r="J73" s="51">
        <v>0.48055042753185767</v>
      </c>
      <c r="K73" s="39">
        <v>70</v>
      </c>
      <c r="L73" s="52">
        <f t="shared" si="9"/>
        <v>0.48055042753185767</v>
      </c>
      <c r="M73" s="52">
        <f t="shared" si="10"/>
        <v>0.46340364772099302</v>
      </c>
      <c r="N73" s="52">
        <f t="shared" si="11"/>
        <v>0.28301295700000001</v>
      </c>
      <c r="O73" s="52">
        <f t="shared" si="12"/>
        <v>0.42622924960257097</v>
      </c>
      <c r="P73" s="52">
        <f t="shared" si="13"/>
        <v>0.3322</v>
      </c>
      <c r="Q73" s="52">
        <f t="shared" si="14"/>
        <v>0.3322</v>
      </c>
      <c r="R73" s="52">
        <f t="shared" si="15"/>
        <v>0.39707925637108438</v>
      </c>
      <c r="T73" s="34" t="s">
        <v>78</v>
      </c>
      <c r="U73" s="1">
        <f t="shared" si="8"/>
        <v>0.46939999999999998</v>
      </c>
      <c r="W73" s="1" t="s">
        <v>78</v>
      </c>
      <c r="X73" s="1">
        <v>0.46939999999999998</v>
      </c>
    </row>
    <row r="74" spans="1:24" ht="15" customHeight="1">
      <c r="A74" s="34" t="s">
        <v>78</v>
      </c>
      <c r="B74" s="50">
        <v>0.46939999999999998</v>
      </c>
      <c r="C74" s="34" t="s">
        <v>78</v>
      </c>
      <c r="D74" s="50">
        <v>0.5344483409793267</v>
      </c>
      <c r="E74" s="34" t="s">
        <v>78</v>
      </c>
      <c r="F74" s="50">
        <v>0.39621328300000003</v>
      </c>
      <c r="G74" s="34" t="s">
        <v>78</v>
      </c>
      <c r="H74" s="50">
        <v>0.50340729583994359</v>
      </c>
      <c r="I74" s="34" t="s">
        <v>78</v>
      </c>
      <c r="J74" s="50">
        <v>0.5071373591794226</v>
      </c>
      <c r="K74" s="26">
        <v>71</v>
      </c>
      <c r="L74" s="52">
        <f t="shared" si="9"/>
        <v>0.5071373591794226</v>
      </c>
      <c r="M74" s="52">
        <f t="shared" si="10"/>
        <v>0.50340729583994359</v>
      </c>
      <c r="N74" s="52">
        <f t="shared" si="11"/>
        <v>0.39621328300000003</v>
      </c>
      <c r="O74" s="52">
        <f t="shared" si="12"/>
        <v>0.5344483409793267</v>
      </c>
      <c r="P74" s="52">
        <f t="shared" si="13"/>
        <v>0.46939999999999998</v>
      </c>
      <c r="Q74" s="52">
        <f t="shared" si="14"/>
        <v>0.46939999999999998</v>
      </c>
      <c r="R74" s="52">
        <f t="shared" si="15"/>
        <v>0.48212125579973852</v>
      </c>
      <c r="T74" s="37" t="s">
        <v>79</v>
      </c>
      <c r="U74" s="1">
        <f t="shared" si="8"/>
        <v>0.44590000000000002</v>
      </c>
      <c r="W74" s="1" t="s">
        <v>79</v>
      </c>
      <c r="X74" s="1">
        <v>0.44590000000000002</v>
      </c>
    </row>
    <row r="75" spans="1:24" ht="15" customHeight="1">
      <c r="A75" s="37" t="s">
        <v>79</v>
      </c>
      <c r="B75" s="51">
        <v>0.44590000000000002</v>
      </c>
      <c r="C75" s="37" t="s">
        <v>79</v>
      </c>
      <c r="D75" s="51">
        <v>0.4923922315042048</v>
      </c>
      <c r="E75" s="37" t="s">
        <v>79</v>
      </c>
      <c r="F75" s="51">
        <v>0.40478261199999999</v>
      </c>
      <c r="G75" s="37" t="s">
        <v>79</v>
      </c>
      <c r="H75" s="51">
        <v>0.52360660821300975</v>
      </c>
      <c r="I75" s="37" t="s">
        <v>79</v>
      </c>
      <c r="J75" s="51">
        <v>0.52060805240935182</v>
      </c>
      <c r="K75" s="39">
        <v>72</v>
      </c>
      <c r="L75" s="52">
        <f t="shared" si="9"/>
        <v>0.52060805240935182</v>
      </c>
      <c r="M75" s="52">
        <f t="shared" si="10"/>
        <v>0.52360660821300975</v>
      </c>
      <c r="N75" s="52">
        <f t="shared" si="11"/>
        <v>0.40478261199999999</v>
      </c>
      <c r="O75" s="52">
        <f t="shared" si="12"/>
        <v>0.4923922315042048</v>
      </c>
      <c r="P75" s="52">
        <f t="shared" si="13"/>
        <v>0.44590000000000002</v>
      </c>
      <c r="Q75" s="52">
        <f t="shared" si="14"/>
        <v>0.44590000000000002</v>
      </c>
      <c r="R75" s="52">
        <f t="shared" si="15"/>
        <v>0.47745790082531325</v>
      </c>
      <c r="T75" s="34" t="s">
        <v>80</v>
      </c>
      <c r="U75" s="1">
        <f t="shared" si="8"/>
        <v>0.39629999999999999</v>
      </c>
      <c r="W75" s="1" t="s">
        <v>80</v>
      </c>
      <c r="X75" s="1">
        <v>0.39629999999999999</v>
      </c>
    </row>
    <row r="76" spans="1:24" ht="15" customHeight="1">
      <c r="A76" s="34" t="s">
        <v>80</v>
      </c>
      <c r="B76" s="50">
        <v>0.39629999999999999</v>
      </c>
      <c r="C76" s="34" t="s">
        <v>80</v>
      </c>
      <c r="D76" s="50">
        <v>0.49939769837804354</v>
      </c>
      <c r="E76" s="34" t="s">
        <v>80</v>
      </c>
      <c r="F76" s="50">
        <v>0.40003422</v>
      </c>
      <c r="G76" s="34" t="s">
        <v>80</v>
      </c>
      <c r="H76" s="50">
        <v>0.46871217932072784</v>
      </c>
      <c r="I76" s="34" t="s">
        <v>80</v>
      </c>
      <c r="J76" s="50">
        <v>0.46360493948723164</v>
      </c>
      <c r="K76" s="26">
        <v>73</v>
      </c>
      <c r="L76" s="52">
        <f t="shared" si="9"/>
        <v>0.46360493948723164</v>
      </c>
      <c r="M76" s="52">
        <f t="shared" si="10"/>
        <v>0.46871217932072784</v>
      </c>
      <c r="N76" s="52">
        <f t="shared" si="11"/>
        <v>0.40003422</v>
      </c>
      <c r="O76" s="52">
        <f t="shared" si="12"/>
        <v>0.49939769837804354</v>
      </c>
      <c r="P76" s="52">
        <f t="shared" si="13"/>
        <v>0.39629999999999999</v>
      </c>
      <c r="Q76" s="52">
        <f t="shared" si="14"/>
        <v>0.39629999999999999</v>
      </c>
      <c r="R76" s="52">
        <f t="shared" si="15"/>
        <v>0.44560980743720063</v>
      </c>
      <c r="T76" s="37" t="s">
        <v>81</v>
      </c>
      <c r="U76" s="1">
        <f t="shared" si="8"/>
        <v>0.3306</v>
      </c>
      <c r="W76" s="1" t="s">
        <v>81</v>
      </c>
      <c r="X76" s="1">
        <v>0.3306</v>
      </c>
    </row>
    <row r="77" spans="1:24" ht="15" customHeight="1">
      <c r="A77" s="37" t="s">
        <v>81</v>
      </c>
      <c r="B77" s="51">
        <v>0.3306</v>
      </c>
      <c r="C77" s="37" t="s">
        <v>81</v>
      </c>
      <c r="D77" s="51">
        <v>0.45726609179578859</v>
      </c>
      <c r="E77" s="37" t="s">
        <v>81</v>
      </c>
      <c r="F77" s="51">
        <v>0.351270256</v>
      </c>
      <c r="G77" s="37" t="s">
        <v>81</v>
      </c>
      <c r="H77" s="51">
        <v>0.51568265585000028</v>
      </c>
      <c r="I77" s="37" t="s">
        <v>81</v>
      </c>
      <c r="J77" s="51">
        <v>0.51831999052319278</v>
      </c>
      <c r="K77" s="39">
        <v>74</v>
      </c>
      <c r="L77" s="52">
        <f t="shared" si="9"/>
        <v>0.51831999052319278</v>
      </c>
      <c r="M77" s="52">
        <f t="shared" si="10"/>
        <v>0.51568265585000028</v>
      </c>
      <c r="N77" s="52">
        <f t="shared" si="11"/>
        <v>0.351270256</v>
      </c>
      <c r="O77" s="52">
        <f t="shared" si="12"/>
        <v>0.45726609179578859</v>
      </c>
      <c r="P77" s="52">
        <f t="shared" si="13"/>
        <v>0.3306</v>
      </c>
      <c r="Q77" s="52">
        <f t="shared" si="14"/>
        <v>0.3306</v>
      </c>
      <c r="R77" s="52">
        <f t="shared" si="15"/>
        <v>0.43462779883379632</v>
      </c>
      <c r="T77" s="34" t="s">
        <v>82</v>
      </c>
      <c r="U77" s="1">
        <f t="shared" si="8"/>
        <v>0.54220000000000002</v>
      </c>
      <c r="W77" s="1" t="s">
        <v>82</v>
      </c>
      <c r="X77" s="1">
        <v>0.54220000000000002</v>
      </c>
    </row>
    <row r="78" spans="1:24" ht="15" customHeight="1">
      <c r="A78" s="34" t="s">
        <v>82</v>
      </c>
      <c r="B78" s="50">
        <v>0.54220000000000002</v>
      </c>
      <c r="C78" s="34" t="s">
        <v>82</v>
      </c>
      <c r="D78" s="50">
        <v>0.60635345709831356</v>
      </c>
      <c r="E78" s="34" t="s">
        <v>82</v>
      </c>
      <c r="F78" s="50">
        <v>0.48863500199999998</v>
      </c>
      <c r="G78" s="34" t="s">
        <v>82</v>
      </c>
      <c r="H78" s="50">
        <v>0.50541553138795492</v>
      </c>
      <c r="I78" s="34" t="s">
        <v>82</v>
      </c>
      <c r="J78" s="50">
        <v>0.70164416748169445</v>
      </c>
      <c r="K78" s="26">
        <v>75</v>
      </c>
      <c r="L78" s="52">
        <f t="shared" si="9"/>
        <v>0.70164416748169445</v>
      </c>
      <c r="M78" s="52">
        <f t="shared" si="10"/>
        <v>0.50541553138795492</v>
      </c>
      <c r="N78" s="52">
        <f t="shared" si="11"/>
        <v>0.48863500199999998</v>
      </c>
      <c r="O78" s="52">
        <f t="shared" si="12"/>
        <v>0.60635345709831356</v>
      </c>
      <c r="P78" s="52">
        <f t="shared" si="13"/>
        <v>0.54220000000000002</v>
      </c>
      <c r="Q78" s="52">
        <f t="shared" si="14"/>
        <v>0.54220000000000002</v>
      </c>
      <c r="R78" s="52">
        <f t="shared" si="15"/>
        <v>0.5688496315935927</v>
      </c>
      <c r="T78" s="37" t="s">
        <v>84</v>
      </c>
      <c r="U78" s="1">
        <f t="shared" si="8"/>
        <v>0.49170000000000003</v>
      </c>
      <c r="W78" s="1" t="s">
        <v>84</v>
      </c>
      <c r="X78" s="1">
        <v>0.49170000000000003</v>
      </c>
    </row>
    <row r="79" spans="1:24" ht="15" customHeight="1">
      <c r="A79" s="37" t="s">
        <v>84</v>
      </c>
      <c r="B79" s="51">
        <v>0.49170000000000003</v>
      </c>
      <c r="C79" s="37" t="s">
        <v>84</v>
      </c>
      <c r="D79" s="51">
        <v>0.59678948350789141</v>
      </c>
      <c r="E79" s="37" t="s">
        <v>84</v>
      </c>
      <c r="F79" s="51">
        <v>0.42189096599999998</v>
      </c>
      <c r="G79" s="37" t="s">
        <v>84</v>
      </c>
      <c r="H79" s="51">
        <v>0.50690287488033758</v>
      </c>
      <c r="I79" s="37" t="s">
        <v>84</v>
      </c>
      <c r="J79" s="51">
        <v>0.51418857155944919</v>
      </c>
      <c r="K79" s="39">
        <v>76</v>
      </c>
      <c r="L79" s="52">
        <f t="shared" si="9"/>
        <v>0.51418857155944919</v>
      </c>
      <c r="M79" s="52">
        <f t="shared" si="10"/>
        <v>0.50690287488033758</v>
      </c>
      <c r="N79" s="52">
        <f t="shared" si="11"/>
        <v>0.42189096599999998</v>
      </c>
      <c r="O79" s="52">
        <f t="shared" si="12"/>
        <v>0.59678948350789141</v>
      </c>
      <c r="P79" s="52">
        <f t="shared" si="13"/>
        <v>0.49170000000000003</v>
      </c>
      <c r="Q79" s="52">
        <f t="shared" si="14"/>
        <v>0.49170000000000003</v>
      </c>
      <c r="R79" s="52">
        <f t="shared" si="15"/>
        <v>0.50629437918953557</v>
      </c>
      <c r="T79" s="34" t="s">
        <v>85</v>
      </c>
      <c r="U79" s="1">
        <f t="shared" si="8"/>
        <v>0.2903</v>
      </c>
      <c r="W79" s="1" t="s">
        <v>85</v>
      </c>
      <c r="X79" s="1">
        <v>0.2903</v>
      </c>
    </row>
    <row r="80" spans="1:24" ht="15" customHeight="1">
      <c r="A80" s="34" t="s">
        <v>85</v>
      </c>
      <c r="B80" s="50">
        <v>0.2903</v>
      </c>
      <c r="C80" s="34" t="s">
        <v>85</v>
      </c>
      <c r="D80" s="50">
        <v>0.56236112819903739</v>
      </c>
      <c r="E80" s="34" t="s">
        <v>85</v>
      </c>
      <c r="F80" s="50">
        <v>0.63876931000000003</v>
      </c>
      <c r="G80" s="34" t="s">
        <v>85</v>
      </c>
      <c r="H80" s="50">
        <v>0.38001048342088734</v>
      </c>
      <c r="I80" s="34" t="s">
        <v>85</v>
      </c>
      <c r="J80" s="50">
        <v>0.49538021127604553</v>
      </c>
      <c r="K80" s="26">
        <v>77</v>
      </c>
      <c r="L80" s="52">
        <f t="shared" si="9"/>
        <v>0.49538021127604553</v>
      </c>
      <c r="M80" s="52">
        <f t="shared" si="10"/>
        <v>0.38001048342088734</v>
      </c>
      <c r="N80" s="52">
        <f t="shared" si="11"/>
        <v>0.63876931000000003</v>
      </c>
      <c r="O80" s="52">
        <f t="shared" si="12"/>
        <v>0.56236112819903739</v>
      </c>
      <c r="P80" s="52">
        <f t="shared" si="13"/>
        <v>0.2903</v>
      </c>
      <c r="Q80" s="52">
        <f t="shared" si="14"/>
        <v>0.2903</v>
      </c>
      <c r="R80" s="52">
        <f t="shared" si="15"/>
        <v>0.47336422657919408</v>
      </c>
      <c r="T80" s="37" t="s">
        <v>86</v>
      </c>
      <c r="U80" s="1">
        <f t="shared" si="8"/>
        <v>0.42659999999999998</v>
      </c>
      <c r="W80" s="1" t="s">
        <v>86</v>
      </c>
      <c r="X80" s="1">
        <v>0.42659999999999998</v>
      </c>
    </row>
    <row r="81" spans="1:24" ht="15" customHeight="1">
      <c r="A81" s="37" t="s">
        <v>86</v>
      </c>
      <c r="B81" s="51">
        <v>0.42659999999999998</v>
      </c>
      <c r="C81" s="37" t="s">
        <v>86</v>
      </c>
      <c r="D81" s="51">
        <v>0.52676201419733037</v>
      </c>
      <c r="E81" s="37" t="s">
        <v>86</v>
      </c>
      <c r="F81" s="51">
        <v>0.420767575</v>
      </c>
      <c r="G81" s="37" t="s">
        <v>86</v>
      </c>
      <c r="H81" s="51">
        <v>0.51244492224684746</v>
      </c>
      <c r="I81" s="37" t="s">
        <v>86</v>
      </c>
      <c r="J81" s="51">
        <v>0.5712338298896309</v>
      </c>
      <c r="K81" s="39">
        <v>78</v>
      </c>
      <c r="L81" s="52">
        <f t="shared" si="9"/>
        <v>0.5712338298896309</v>
      </c>
      <c r="M81" s="52">
        <f t="shared" si="10"/>
        <v>0.51244492224684746</v>
      </c>
      <c r="N81" s="52">
        <f t="shared" si="11"/>
        <v>0.420767575</v>
      </c>
      <c r="O81" s="52">
        <f t="shared" si="12"/>
        <v>0.52676201419733037</v>
      </c>
      <c r="P81" s="52">
        <f t="shared" si="13"/>
        <v>0.42659999999999998</v>
      </c>
      <c r="Q81" s="52">
        <f t="shared" si="14"/>
        <v>0.42659999999999998</v>
      </c>
      <c r="R81" s="52">
        <f t="shared" si="15"/>
        <v>0.49156166826676173</v>
      </c>
      <c r="T81" s="34" t="s">
        <v>87</v>
      </c>
      <c r="U81" s="1">
        <f t="shared" si="8"/>
        <v>0.48659999999999998</v>
      </c>
      <c r="W81" s="1" t="s">
        <v>87</v>
      </c>
      <c r="X81" s="1">
        <v>0.48659999999999998</v>
      </c>
    </row>
    <row r="82" spans="1:24" ht="15" customHeight="1">
      <c r="A82" s="34" t="s">
        <v>87</v>
      </c>
      <c r="B82" s="50">
        <v>0.48659999999999998</v>
      </c>
      <c r="C82" s="34" t="s">
        <v>87</v>
      </c>
      <c r="D82" s="50">
        <v>0.61043147021180055</v>
      </c>
      <c r="E82" s="34" t="s">
        <v>87</v>
      </c>
      <c r="F82" s="50">
        <v>0.38240555999999998</v>
      </c>
      <c r="G82" s="34" t="s">
        <v>87</v>
      </c>
      <c r="H82" s="50">
        <v>0.5420943429242997</v>
      </c>
      <c r="I82" s="34" t="s">
        <v>87</v>
      </c>
      <c r="J82" s="50">
        <v>0.60182711613783757</v>
      </c>
      <c r="K82" s="26">
        <v>79</v>
      </c>
      <c r="L82" s="52">
        <f t="shared" si="9"/>
        <v>0.60182711613783757</v>
      </c>
      <c r="M82" s="52">
        <f t="shared" si="10"/>
        <v>0.5420943429242997</v>
      </c>
      <c r="N82" s="52">
        <f t="shared" si="11"/>
        <v>0.38240555999999998</v>
      </c>
      <c r="O82" s="52">
        <f t="shared" si="12"/>
        <v>0.61043147021180055</v>
      </c>
      <c r="P82" s="52">
        <f t="shared" si="13"/>
        <v>0.48659999999999998</v>
      </c>
      <c r="Q82" s="52">
        <f t="shared" si="14"/>
        <v>0.48659999999999998</v>
      </c>
      <c r="R82" s="52">
        <f t="shared" si="15"/>
        <v>0.52467169785478762</v>
      </c>
      <c r="T82" s="37" t="s">
        <v>88</v>
      </c>
      <c r="U82" s="1">
        <f t="shared" si="8"/>
        <v>0.55889999999999995</v>
      </c>
      <c r="W82" s="1" t="s">
        <v>88</v>
      </c>
      <c r="X82" s="1">
        <v>0.55889999999999995</v>
      </c>
    </row>
    <row r="83" spans="1:24" ht="15" customHeight="1">
      <c r="A83" s="37" t="s">
        <v>88</v>
      </c>
      <c r="B83" s="51">
        <v>0.55889999999999995</v>
      </c>
      <c r="C83" s="37" t="s">
        <v>88</v>
      </c>
      <c r="D83" s="51">
        <v>0.94398944225482639</v>
      </c>
      <c r="E83" s="37" t="s">
        <v>88</v>
      </c>
      <c r="F83" s="51">
        <v>0.73539184300000005</v>
      </c>
      <c r="G83" s="37" t="s">
        <v>88</v>
      </c>
      <c r="H83" s="51">
        <v>0.60886110813732008</v>
      </c>
      <c r="I83" s="37" t="s">
        <v>88</v>
      </c>
      <c r="J83" s="51">
        <v>0.71449601767236504</v>
      </c>
      <c r="K83" s="39">
        <v>80</v>
      </c>
      <c r="L83" s="52">
        <f t="shared" si="9"/>
        <v>0.71449601767236504</v>
      </c>
      <c r="M83" s="52">
        <f t="shared" si="10"/>
        <v>0.60886110813732008</v>
      </c>
      <c r="N83" s="52">
        <f t="shared" si="11"/>
        <v>0.73539184300000005</v>
      </c>
      <c r="O83" s="52">
        <f t="shared" si="12"/>
        <v>0.94398944225482639</v>
      </c>
      <c r="P83" s="52">
        <f t="shared" si="13"/>
        <v>0.55889999999999995</v>
      </c>
      <c r="Q83" s="52">
        <f t="shared" si="14"/>
        <v>0.55889999999999995</v>
      </c>
      <c r="R83" s="52">
        <f t="shared" si="15"/>
        <v>0.71232768221290221</v>
      </c>
      <c r="T83" s="34" t="s">
        <v>89</v>
      </c>
      <c r="U83" s="1">
        <f t="shared" si="8"/>
        <v>0.38650000000000001</v>
      </c>
      <c r="W83" s="1" t="s">
        <v>89</v>
      </c>
      <c r="X83" s="1">
        <v>0.38650000000000001</v>
      </c>
    </row>
    <row r="84" spans="1:24" ht="15" customHeight="1">
      <c r="A84" s="34" t="s">
        <v>89</v>
      </c>
      <c r="B84" s="50">
        <v>0.38650000000000001</v>
      </c>
      <c r="C84" s="34" t="s">
        <v>89</v>
      </c>
      <c r="D84" s="50">
        <v>0.44394077180425084</v>
      </c>
      <c r="E84" s="34" t="s">
        <v>89</v>
      </c>
      <c r="F84" s="50">
        <v>0.37211103299999998</v>
      </c>
      <c r="G84" s="34" t="s">
        <v>89</v>
      </c>
      <c r="H84" s="50">
        <v>0.39023714792414144</v>
      </c>
      <c r="I84" s="34" t="s">
        <v>89</v>
      </c>
      <c r="J84" s="50">
        <v>0.40796347736782423</v>
      </c>
      <c r="K84" s="26">
        <v>81</v>
      </c>
      <c r="L84" s="52">
        <f t="shared" si="9"/>
        <v>0.40796347736782423</v>
      </c>
      <c r="M84" s="52">
        <f t="shared" si="10"/>
        <v>0.39023714792414144</v>
      </c>
      <c r="N84" s="52">
        <f t="shared" si="11"/>
        <v>0.37211103299999998</v>
      </c>
      <c r="O84" s="52">
        <f t="shared" si="12"/>
        <v>0.44394077180425084</v>
      </c>
      <c r="P84" s="52">
        <f t="shared" si="13"/>
        <v>0.38650000000000001</v>
      </c>
      <c r="Q84" s="52">
        <f t="shared" si="14"/>
        <v>0.38650000000000001</v>
      </c>
      <c r="R84" s="52">
        <f t="shared" si="15"/>
        <v>0.40015048601924325</v>
      </c>
      <c r="T84" s="37" t="s">
        <v>90</v>
      </c>
      <c r="U84" s="1">
        <f t="shared" si="8"/>
        <v>0.51900000000000002</v>
      </c>
      <c r="W84" s="1" t="s">
        <v>136</v>
      </c>
      <c r="X84" s="1">
        <v>0.65580000000000005</v>
      </c>
    </row>
    <row r="85" spans="1:24" ht="15" customHeight="1">
      <c r="A85" s="37" t="s">
        <v>90</v>
      </c>
      <c r="B85" s="51">
        <v>0.51900000000000002</v>
      </c>
      <c r="C85" s="37" t="s">
        <v>90</v>
      </c>
      <c r="D85" s="51">
        <v>0.65595239422637031</v>
      </c>
      <c r="E85" s="37" t="s">
        <v>90</v>
      </c>
      <c r="F85" s="51">
        <v>0.55851437800000003</v>
      </c>
      <c r="G85" s="37" t="s">
        <v>90</v>
      </c>
      <c r="H85" s="51">
        <v>0.64707974602907248</v>
      </c>
      <c r="I85" s="37" t="s">
        <v>90</v>
      </c>
      <c r="J85" s="51">
        <v>0.72479655370858842</v>
      </c>
      <c r="K85" s="39">
        <v>82</v>
      </c>
      <c r="L85" s="52">
        <f t="shared" si="9"/>
        <v>0.72479655370858842</v>
      </c>
      <c r="M85" s="52">
        <f t="shared" si="10"/>
        <v>0.64707974602907248</v>
      </c>
      <c r="N85" s="52">
        <f t="shared" si="11"/>
        <v>0.55851437800000003</v>
      </c>
      <c r="O85" s="52">
        <f t="shared" si="12"/>
        <v>0.65595239422637031</v>
      </c>
      <c r="P85" s="52">
        <f t="shared" si="13"/>
        <v>0.51900000000000002</v>
      </c>
      <c r="Q85" s="52">
        <f t="shared" si="14"/>
        <v>0.51900000000000002</v>
      </c>
      <c r="R85" s="52">
        <f t="shared" si="15"/>
        <v>0.62106861439280625</v>
      </c>
      <c r="T85" s="34" t="s">
        <v>108</v>
      </c>
      <c r="U85" s="1">
        <f t="shared" si="8"/>
        <v>0.50680000000000003</v>
      </c>
      <c r="W85" s="1" t="s">
        <v>90</v>
      </c>
      <c r="X85" s="1">
        <v>0.51900000000000002</v>
      </c>
    </row>
    <row r="86" spans="1:24" ht="15" customHeight="1">
      <c r="A86" s="34" t="s">
        <v>108</v>
      </c>
      <c r="B86" s="50">
        <v>0.50680000000000003</v>
      </c>
      <c r="C86" s="34" t="s">
        <v>108</v>
      </c>
      <c r="D86" s="50">
        <v>0.53268281751336732</v>
      </c>
      <c r="E86" s="34" t="s">
        <v>108</v>
      </c>
      <c r="F86" s="50">
        <v>0.47401273199999999</v>
      </c>
      <c r="G86" s="34" t="s">
        <v>108</v>
      </c>
      <c r="H86" s="50">
        <v>0.59224423322902664</v>
      </c>
      <c r="I86" s="34" t="s">
        <v>108</v>
      </c>
      <c r="J86" s="50">
        <v>0.61848579764790335</v>
      </c>
      <c r="K86" s="26">
        <v>83</v>
      </c>
      <c r="L86" s="52">
        <f t="shared" si="9"/>
        <v>0.61848579764790335</v>
      </c>
      <c r="M86" s="52">
        <f t="shared" si="10"/>
        <v>0.59224423322902664</v>
      </c>
      <c r="N86" s="52">
        <f t="shared" si="11"/>
        <v>0.47401273199999999</v>
      </c>
      <c r="O86" s="52">
        <f t="shared" si="12"/>
        <v>0.53268281751336732</v>
      </c>
      <c r="P86" s="52">
        <f t="shared" si="13"/>
        <v>0.50680000000000003</v>
      </c>
      <c r="Q86" s="52">
        <f t="shared" si="14"/>
        <v>0.50680000000000003</v>
      </c>
      <c r="R86" s="52">
        <f t="shared" si="15"/>
        <v>0.54484511607805941</v>
      </c>
      <c r="T86" s="37" t="s">
        <v>92</v>
      </c>
      <c r="U86" s="1">
        <f t="shared" si="8"/>
        <v>0.44319999999999998</v>
      </c>
      <c r="W86" s="1" t="s">
        <v>108</v>
      </c>
      <c r="X86" s="1">
        <v>0.50680000000000003</v>
      </c>
    </row>
    <row r="87" spans="1:24" ht="15" customHeight="1">
      <c r="A87" s="37" t="s">
        <v>92</v>
      </c>
      <c r="B87" s="51">
        <v>0.44319999999999998</v>
      </c>
      <c r="C87" s="37" t="s">
        <v>92</v>
      </c>
      <c r="D87" s="51">
        <v>0.70399000337334361</v>
      </c>
      <c r="E87" s="37" t="s">
        <v>92</v>
      </c>
      <c r="F87" s="51">
        <v>0.54187277499999997</v>
      </c>
      <c r="G87" s="37" t="s">
        <v>92</v>
      </c>
      <c r="H87" s="51">
        <v>0.51518384755067947</v>
      </c>
      <c r="I87" s="37" t="s">
        <v>92</v>
      </c>
      <c r="J87" s="51">
        <v>0.52447665001346289</v>
      </c>
      <c r="K87" s="39">
        <v>84</v>
      </c>
      <c r="L87" s="52">
        <f t="shared" si="9"/>
        <v>0.52447665001346289</v>
      </c>
      <c r="M87" s="52">
        <f t="shared" si="10"/>
        <v>0.51518384755067947</v>
      </c>
      <c r="N87" s="52">
        <f t="shared" si="11"/>
        <v>0.54187277499999997</v>
      </c>
      <c r="O87" s="52">
        <f t="shared" si="12"/>
        <v>0.70399000337334361</v>
      </c>
      <c r="P87" s="52">
        <f t="shared" si="13"/>
        <v>0.44319999999999998</v>
      </c>
      <c r="Q87" s="52">
        <f t="shared" si="14"/>
        <v>0.44319999999999998</v>
      </c>
      <c r="R87" s="52">
        <f t="shared" si="15"/>
        <v>0.54574465518749715</v>
      </c>
      <c r="T87" s="34" t="s">
        <v>93</v>
      </c>
      <c r="U87" s="1">
        <f t="shared" si="8"/>
        <v>0.44490000000000002</v>
      </c>
      <c r="W87" s="1" t="s">
        <v>92</v>
      </c>
      <c r="X87" s="1">
        <v>0.44319999999999998</v>
      </c>
    </row>
    <row r="88" spans="1:24" ht="15" customHeight="1">
      <c r="A88" s="34" t="s">
        <v>93</v>
      </c>
      <c r="B88" s="50">
        <v>0.44490000000000002</v>
      </c>
      <c r="C88" s="34" t="s">
        <v>93</v>
      </c>
      <c r="D88" s="50">
        <v>0.54461508606497722</v>
      </c>
      <c r="E88" s="34" t="s">
        <v>93</v>
      </c>
      <c r="F88" s="50">
        <v>0.37672145499999998</v>
      </c>
      <c r="G88" s="34" t="s">
        <v>93</v>
      </c>
      <c r="H88" s="50">
        <v>0.45105815276071909</v>
      </c>
      <c r="I88" s="34" t="s">
        <v>93</v>
      </c>
      <c r="J88" s="50">
        <v>0.53045008809214844</v>
      </c>
      <c r="K88" s="26">
        <v>85</v>
      </c>
      <c r="L88" s="52">
        <f t="shared" si="9"/>
        <v>0.53045008809214844</v>
      </c>
      <c r="M88" s="52">
        <f t="shared" si="10"/>
        <v>0.45105815276071909</v>
      </c>
      <c r="N88" s="52">
        <f t="shared" si="11"/>
        <v>0.37672145499999998</v>
      </c>
      <c r="O88" s="52">
        <f t="shared" si="12"/>
        <v>0.54461508606497722</v>
      </c>
      <c r="P88" s="52">
        <f t="shared" si="13"/>
        <v>0.44490000000000002</v>
      </c>
      <c r="Q88" s="52">
        <f t="shared" si="14"/>
        <v>0.44490000000000002</v>
      </c>
      <c r="R88" s="52">
        <f t="shared" si="15"/>
        <v>0.46954895638356897</v>
      </c>
      <c r="T88" s="37" t="s">
        <v>94</v>
      </c>
      <c r="U88" s="1">
        <f t="shared" si="8"/>
        <v>0.4572</v>
      </c>
      <c r="W88" s="1" t="s">
        <v>93</v>
      </c>
      <c r="X88" s="1">
        <v>0.44490000000000002</v>
      </c>
    </row>
    <row r="89" spans="1:24" ht="15" customHeight="1">
      <c r="A89" s="37" t="s">
        <v>94</v>
      </c>
      <c r="B89" s="51">
        <v>0.4572</v>
      </c>
      <c r="C89" s="37" t="s">
        <v>94</v>
      </c>
      <c r="D89" s="51">
        <v>0.57867075380931088</v>
      </c>
      <c r="E89" s="37" t="s">
        <v>94</v>
      </c>
      <c r="F89" s="51">
        <v>0.49240867799999999</v>
      </c>
      <c r="G89" s="37" t="s">
        <v>94</v>
      </c>
      <c r="H89" s="51">
        <v>0.57777055139614919</v>
      </c>
      <c r="I89" s="37" t="s">
        <v>94</v>
      </c>
      <c r="J89" s="51">
        <v>0.62737286656009694</v>
      </c>
      <c r="K89" s="39">
        <v>86</v>
      </c>
      <c r="L89" s="52">
        <f t="shared" si="9"/>
        <v>0.62737286656009694</v>
      </c>
      <c r="M89" s="52">
        <f t="shared" si="10"/>
        <v>0.57777055139614919</v>
      </c>
      <c r="N89" s="52">
        <f t="shared" si="11"/>
        <v>0.49240867799999999</v>
      </c>
      <c r="O89" s="52">
        <f t="shared" si="12"/>
        <v>0.57867075380931088</v>
      </c>
      <c r="P89" s="52">
        <f t="shared" si="13"/>
        <v>0.4572</v>
      </c>
      <c r="Q89" s="52">
        <f t="shared" si="14"/>
        <v>0.4572</v>
      </c>
      <c r="R89" s="52">
        <f t="shared" si="15"/>
        <v>0.54668456995311132</v>
      </c>
      <c r="T89" s="34" t="s">
        <v>95</v>
      </c>
      <c r="U89" s="1">
        <f t="shared" si="8"/>
        <v>0.5423</v>
      </c>
      <c r="W89" s="1" t="s">
        <v>94</v>
      </c>
      <c r="X89" s="1">
        <v>0.4572</v>
      </c>
    </row>
    <row r="90" spans="1:24" ht="15" customHeight="1">
      <c r="A90" s="34" t="s">
        <v>95</v>
      </c>
      <c r="B90" s="50">
        <v>0.5423</v>
      </c>
      <c r="C90" s="34" t="s">
        <v>95</v>
      </c>
      <c r="D90" s="50">
        <v>0.52566842279583215</v>
      </c>
      <c r="E90" s="34" t="s">
        <v>95</v>
      </c>
      <c r="F90" s="50">
        <v>0.47206198300000002</v>
      </c>
      <c r="G90" s="34" t="s">
        <v>95</v>
      </c>
      <c r="H90" s="50">
        <v>0.52247133006627555</v>
      </c>
      <c r="I90" s="34" t="s">
        <v>95</v>
      </c>
      <c r="J90" s="50">
        <v>0.55598623372658673</v>
      </c>
      <c r="K90" s="26">
        <v>87</v>
      </c>
      <c r="L90" s="52">
        <f t="shared" si="9"/>
        <v>0.55598623372658673</v>
      </c>
      <c r="M90" s="52">
        <f t="shared" si="10"/>
        <v>0.52247133006627555</v>
      </c>
      <c r="N90" s="52">
        <f t="shared" si="11"/>
        <v>0.47206198300000002</v>
      </c>
      <c r="O90" s="52">
        <f t="shared" si="12"/>
        <v>0.52566842279583215</v>
      </c>
      <c r="P90" s="52">
        <f t="shared" si="13"/>
        <v>0.5423</v>
      </c>
      <c r="Q90" s="52">
        <f t="shared" si="14"/>
        <v>0.5423</v>
      </c>
      <c r="R90" s="52">
        <f t="shared" si="15"/>
        <v>0.52369759391773896</v>
      </c>
      <c r="T90" s="37" t="s">
        <v>96</v>
      </c>
      <c r="U90" s="1">
        <f t="shared" si="8"/>
        <v>0.48080000000000001</v>
      </c>
      <c r="W90" s="1" t="s">
        <v>95</v>
      </c>
      <c r="X90" s="1">
        <v>0.5423</v>
      </c>
    </row>
    <row r="91" spans="1:24" ht="15" customHeight="1">
      <c r="A91" s="37" t="s">
        <v>96</v>
      </c>
      <c r="B91" s="51">
        <v>0.48080000000000001</v>
      </c>
      <c r="C91" s="37" t="s">
        <v>96</v>
      </c>
      <c r="D91" s="51">
        <v>0.45158247313451244</v>
      </c>
      <c r="E91" s="37" t="s">
        <v>96</v>
      </c>
      <c r="F91" s="51">
        <v>0.61728783200000004</v>
      </c>
      <c r="G91" s="37" t="s">
        <v>96</v>
      </c>
      <c r="H91" s="51">
        <v>0.48902711863857817</v>
      </c>
      <c r="I91" s="37" t="s">
        <v>96</v>
      </c>
      <c r="J91" s="51">
        <v>0.41735348869444022</v>
      </c>
      <c r="K91" s="39">
        <v>88</v>
      </c>
      <c r="L91" s="52">
        <f t="shared" si="9"/>
        <v>0.41735348869444022</v>
      </c>
      <c r="M91" s="52">
        <f t="shared" si="10"/>
        <v>0.48902711863857817</v>
      </c>
      <c r="N91" s="52">
        <f t="shared" si="11"/>
        <v>0.61728783200000004</v>
      </c>
      <c r="O91" s="52">
        <f t="shared" si="12"/>
        <v>0.45158247313451244</v>
      </c>
      <c r="P91" s="52">
        <f t="shared" si="13"/>
        <v>0.48080000000000001</v>
      </c>
      <c r="Q91" s="52">
        <f t="shared" si="14"/>
        <v>0.48080000000000001</v>
      </c>
      <c r="R91" s="52">
        <f t="shared" si="15"/>
        <v>0.49121018249350612</v>
      </c>
      <c r="T91" s="34" t="s">
        <v>97</v>
      </c>
      <c r="U91" s="1">
        <f t="shared" si="8"/>
        <v>0.3382</v>
      </c>
      <c r="W91" s="1" t="s">
        <v>96</v>
      </c>
      <c r="X91" s="1">
        <v>0.48080000000000001</v>
      </c>
    </row>
    <row r="92" spans="1:24" ht="15" customHeight="1">
      <c r="A92" s="34" t="s">
        <v>97</v>
      </c>
      <c r="B92" s="50">
        <v>0.3382</v>
      </c>
      <c r="C92" s="34" t="s">
        <v>97</v>
      </c>
      <c r="D92" s="50">
        <v>0.46364371286295797</v>
      </c>
      <c r="E92" s="34" t="s">
        <v>97</v>
      </c>
      <c r="F92" s="50">
        <v>0.32715863899999997</v>
      </c>
      <c r="G92" s="34" t="s">
        <v>97</v>
      </c>
      <c r="H92" s="50">
        <v>0.40026753679121752</v>
      </c>
      <c r="I92" s="34" t="s">
        <v>97</v>
      </c>
      <c r="J92" s="50">
        <v>0.42357145248846528</v>
      </c>
      <c r="K92" s="26">
        <v>89</v>
      </c>
      <c r="L92" s="52">
        <f t="shared" si="9"/>
        <v>0.42357145248846528</v>
      </c>
      <c r="M92" s="52">
        <f t="shared" si="10"/>
        <v>0.40026753679121752</v>
      </c>
      <c r="N92" s="52">
        <f t="shared" si="11"/>
        <v>0.32715863899999997</v>
      </c>
      <c r="O92" s="52">
        <f t="shared" si="12"/>
        <v>0.46364371286295797</v>
      </c>
      <c r="P92" s="52">
        <f t="shared" si="13"/>
        <v>0.3382</v>
      </c>
      <c r="Q92" s="52">
        <f t="shared" si="14"/>
        <v>0.3382</v>
      </c>
      <c r="R92" s="52">
        <f t="shared" si="15"/>
        <v>0.39056826822852819</v>
      </c>
      <c r="T92" s="37" t="s">
        <v>98</v>
      </c>
      <c r="U92" s="1">
        <f t="shared" si="8"/>
        <v>0.20119999999999999</v>
      </c>
      <c r="W92" s="1" t="s">
        <v>97</v>
      </c>
      <c r="X92" s="1">
        <v>0.3382</v>
      </c>
    </row>
    <row r="93" spans="1:24" ht="15" customHeight="1">
      <c r="A93" s="37" t="s">
        <v>98</v>
      </c>
      <c r="B93" s="51">
        <v>0.20119999999999999</v>
      </c>
      <c r="C93" s="37" t="s">
        <v>98</v>
      </c>
      <c r="D93" s="51">
        <v>0.29770670385325121</v>
      </c>
      <c r="E93" s="37" t="s">
        <v>98</v>
      </c>
      <c r="F93" s="51">
        <v>0.27051133199999999</v>
      </c>
      <c r="G93" s="37" t="s">
        <v>98</v>
      </c>
      <c r="H93" s="51">
        <v>0.31198033824440169</v>
      </c>
      <c r="I93" s="37" t="s">
        <v>98</v>
      </c>
      <c r="J93" s="51">
        <v>0.30730191561704867</v>
      </c>
      <c r="K93" s="39">
        <v>90</v>
      </c>
      <c r="L93" s="52">
        <f t="shared" si="9"/>
        <v>0.30730191561704867</v>
      </c>
      <c r="M93" s="52">
        <f t="shared" si="10"/>
        <v>0.31198033824440169</v>
      </c>
      <c r="N93" s="52">
        <f t="shared" si="11"/>
        <v>0.27051133199999999</v>
      </c>
      <c r="O93" s="52">
        <f t="shared" si="12"/>
        <v>0.29770670385325121</v>
      </c>
      <c r="P93" s="52">
        <f t="shared" si="13"/>
        <v>0.20119999999999999</v>
      </c>
      <c r="Q93" s="52">
        <f t="shared" si="14"/>
        <v>0.20119999999999999</v>
      </c>
      <c r="R93" s="52">
        <f t="shared" si="15"/>
        <v>0.27774005794294032</v>
      </c>
      <c r="T93" s="34" t="s">
        <v>100</v>
      </c>
      <c r="U93" s="1">
        <f t="shared" si="8"/>
        <v>0.41510000000000002</v>
      </c>
      <c r="W93" s="1" t="s">
        <v>98</v>
      </c>
      <c r="X93" s="1">
        <v>0.20119999999999999</v>
      </c>
    </row>
    <row r="94" spans="1:24" ht="15" customHeight="1">
      <c r="A94" s="34" t="s">
        <v>100</v>
      </c>
      <c r="B94" s="50">
        <v>0.41510000000000002</v>
      </c>
      <c r="C94" s="34" t="s">
        <v>100</v>
      </c>
      <c r="D94" s="50">
        <v>0.54247188914489886</v>
      </c>
      <c r="E94" s="34" t="s">
        <v>100</v>
      </c>
      <c r="F94" s="50">
        <v>0.42012279499999999</v>
      </c>
      <c r="G94" s="34" t="s">
        <v>100</v>
      </c>
      <c r="H94" s="50">
        <v>0.43076340881545022</v>
      </c>
      <c r="I94" s="34" t="s">
        <v>100</v>
      </c>
      <c r="J94" s="50">
        <v>0.48494589711898289</v>
      </c>
      <c r="K94" s="26">
        <v>91</v>
      </c>
      <c r="L94" s="52">
        <f t="shared" si="9"/>
        <v>0.48494589711898289</v>
      </c>
      <c r="M94" s="52">
        <f t="shared" si="10"/>
        <v>0.43076340881545022</v>
      </c>
      <c r="N94" s="52">
        <f t="shared" si="11"/>
        <v>0.42012279499999999</v>
      </c>
      <c r="O94" s="52">
        <f t="shared" si="12"/>
        <v>0.54247188914489886</v>
      </c>
      <c r="P94" s="52">
        <f t="shared" si="13"/>
        <v>0.41510000000000002</v>
      </c>
      <c r="Q94" s="52">
        <f t="shared" si="14"/>
        <v>0.41510000000000002</v>
      </c>
      <c r="R94" s="52">
        <f t="shared" si="15"/>
        <v>0.45868079801586636</v>
      </c>
      <c r="T94" s="37" t="s">
        <v>101</v>
      </c>
      <c r="U94" s="1">
        <f t="shared" si="8"/>
        <v>0.15340000000000001</v>
      </c>
      <c r="W94" s="1" t="s">
        <v>100</v>
      </c>
      <c r="X94" s="1">
        <v>0.41510000000000002</v>
      </c>
    </row>
    <row r="95" spans="1:24" ht="15" customHeight="1">
      <c r="A95" s="37" t="s">
        <v>101</v>
      </c>
      <c r="B95" s="51">
        <v>0.15340000000000001</v>
      </c>
      <c r="C95" s="37" t="s">
        <v>101</v>
      </c>
      <c r="D95" s="51">
        <v>0.20666930846389703</v>
      </c>
      <c r="E95" s="37" t="s">
        <v>101</v>
      </c>
      <c r="F95" s="51">
        <v>0.19317920299999999</v>
      </c>
      <c r="G95" s="37" t="s">
        <v>101</v>
      </c>
      <c r="H95" s="51">
        <v>0.25034436517556308</v>
      </c>
      <c r="I95" s="37" t="s">
        <v>101</v>
      </c>
      <c r="J95" s="51">
        <v>0.23022374958802894</v>
      </c>
      <c r="K95" s="39">
        <v>92</v>
      </c>
      <c r="L95" s="52">
        <f t="shared" si="9"/>
        <v>0.23022374958802894</v>
      </c>
      <c r="M95" s="52">
        <f t="shared" si="10"/>
        <v>0.25034436517556308</v>
      </c>
      <c r="N95" s="52">
        <f t="shared" si="11"/>
        <v>0.19317920299999999</v>
      </c>
      <c r="O95" s="52">
        <f t="shared" si="12"/>
        <v>0.20666930846389703</v>
      </c>
      <c r="P95" s="52">
        <f t="shared" si="13"/>
        <v>0.15340000000000001</v>
      </c>
      <c r="Q95" s="52">
        <f t="shared" si="14"/>
        <v>0.15340000000000001</v>
      </c>
      <c r="R95" s="52">
        <f t="shared" si="15"/>
        <v>0.20676332524549781</v>
      </c>
      <c r="T95" s="34" t="s">
        <v>102</v>
      </c>
      <c r="U95" s="1">
        <f t="shared" si="8"/>
        <v>0.22939999999999999</v>
      </c>
      <c r="W95" s="1" t="s">
        <v>101</v>
      </c>
      <c r="X95" s="1">
        <v>0.15340000000000001</v>
      </c>
    </row>
    <row r="96" spans="1:24" ht="15" customHeight="1">
      <c r="A96" s="34" t="s">
        <v>102</v>
      </c>
      <c r="B96" s="50">
        <v>0.22939999999999999</v>
      </c>
      <c r="C96" s="34" t="s">
        <v>102</v>
      </c>
      <c r="D96" s="50">
        <v>0.34496000487072065</v>
      </c>
      <c r="E96" s="34" t="s">
        <v>102</v>
      </c>
      <c r="F96" s="50">
        <v>0.27030367700000002</v>
      </c>
      <c r="G96" s="34" t="s">
        <v>102</v>
      </c>
      <c r="H96" s="50">
        <v>0.36780050799573982</v>
      </c>
      <c r="I96" s="34" t="s">
        <v>102</v>
      </c>
      <c r="J96" s="50">
        <v>0.3821232388943494</v>
      </c>
      <c r="K96" s="26">
        <v>93</v>
      </c>
      <c r="L96" s="52">
        <f t="shared" si="9"/>
        <v>0.3821232388943494</v>
      </c>
      <c r="M96" s="52">
        <f t="shared" si="10"/>
        <v>0.36780050799573982</v>
      </c>
      <c r="N96" s="52">
        <f t="shared" si="11"/>
        <v>0.27030367700000002</v>
      </c>
      <c r="O96" s="52">
        <f t="shared" si="12"/>
        <v>0.34496000487072065</v>
      </c>
      <c r="P96" s="52">
        <f t="shared" si="13"/>
        <v>0.22939999999999999</v>
      </c>
      <c r="Q96" s="52">
        <f t="shared" si="14"/>
        <v>0.22939999999999999</v>
      </c>
      <c r="R96" s="52">
        <f t="shared" si="15"/>
        <v>0.318917485752162</v>
      </c>
      <c r="W96" s="1" t="s">
        <v>102</v>
      </c>
      <c r="X96" s="1">
        <v>0.22939999999999999</v>
      </c>
    </row>
    <row r="97" spans="1:28" ht="15" customHeight="1">
      <c r="A97" s="40">
        <v>1</v>
      </c>
    </row>
    <row r="99" spans="1:28" ht="15" customHeight="1">
      <c r="S99" s="1" t="s">
        <v>3</v>
      </c>
      <c r="T99" s="44" t="s">
        <v>3</v>
      </c>
      <c r="U99" s="45">
        <v>0.80950932229454164</v>
      </c>
      <c r="V99" s="44" t="s">
        <v>3</v>
      </c>
      <c r="W99" s="45">
        <v>0.72801837599999997</v>
      </c>
      <c r="X99" s="45">
        <v>0.71032909249537945</v>
      </c>
      <c r="Y99" s="44" t="s">
        <v>3</v>
      </c>
      <c r="Z99" s="45">
        <v>0.51524996031581283</v>
      </c>
      <c r="AA99" s="44" t="s">
        <v>3</v>
      </c>
      <c r="AB99" s="45">
        <v>1.1335973084554607</v>
      </c>
    </row>
    <row r="100" spans="1:28" ht="15" customHeight="1">
      <c r="S100" s="1" t="s">
        <v>4</v>
      </c>
      <c r="T100" s="44" t="s">
        <v>4</v>
      </c>
      <c r="U100" s="45">
        <v>0.49061635030186002</v>
      </c>
      <c r="V100" s="44" t="s">
        <v>4</v>
      </c>
      <c r="W100" s="45">
        <v>0.40745759500000001</v>
      </c>
      <c r="X100" s="45">
        <v>0.46896672043669452</v>
      </c>
      <c r="Y100" s="44" t="s">
        <v>4</v>
      </c>
      <c r="Z100" s="45">
        <v>0.50145026955560046</v>
      </c>
      <c r="AA100" s="44" t="s">
        <v>4</v>
      </c>
      <c r="AB100" s="45">
        <v>0.88972625858915877</v>
      </c>
    </row>
    <row r="101" spans="1:28" ht="15" customHeight="1">
      <c r="S101" s="1" t="s">
        <v>5</v>
      </c>
      <c r="T101" s="44" t="s">
        <v>5</v>
      </c>
      <c r="U101" s="45">
        <v>0.40200793327749412</v>
      </c>
      <c r="V101" s="44" t="s">
        <v>5</v>
      </c>
      <c r="W101" s="45">
        <v>0.38611514499999999</v>
      </c>
      <c r="X101" s="45">
        <v>0.51945706368951428</v>
      </c>
      <c r="Y101" s="44" t="s">
        <v>5</v>
      </c>
      <c r="Z101" s="45">
        <v>0.53319959921928828</v>
      </c>
      <c r="AA101" s="44" t="s">
        <v>5</v>
      </c>
      <c r="AB101" s="45">
        <v>0.92871674475744082</v>
      </c>
    </row>
    <row r="102" spans="1:28" ht="15" customHeight="1">
      <c r="S102" s="1" t="s">
        <v>6</v>
      </c>
      <c r="T102" s="44" t="s">
        <v>6</v>
      </c>
      <c r="U102" s="45">
        <v>0.59710824385464778</v>
      </c>
      <c r="V102" s="44" t="s">
        <v>6</v>
      </c>
      <c r="W102" s="45">
        <v>0.47146900400000002</v>
      </c>
      <c r="X102" s="45">
        <v>0.60619290863630659</v>
      </c>
      <c r="Y102" s="44" t="s">
        <v>6</v>
      </c>
      <c r="Z102" s="45">
        <v>0.56238590695598956</v>
      </c>
      <c r="AA102" s="44" t="s">
        <v>6</v>
      </c>
      <c r="AB102" s="45">
        <v>0.94856190123941919</v>
      </c>
    </row>
    <row r="103" spans="1:28" ht="15" customHeight="1">
      <c r="S103" s="1" t="s">
        <v>7</v>
      </c>
      <c r="T103" s="44" t="s">
        <v>7</v>
      </c>
      <c r="U103" s="45">
        <v>0.38590283496274608</v>
      </c>
      <c r="V103" s="44" t="s">
        <v>7</v>
      </c>
      <c r="W103" s="45">
        <v>0.29214521199999999</v>
      </c>
      <c r="X103" s="45">
        <v>0.33708676261598347</v>
      </c>
      <c r="Y103" s="44" t="s">
        <v>7</v>
      </c>
      <c r="Z103" s="45">
        <v>0.43521509366293049</v>
      </c>
      <c r="AA103" s="44" t="s">
        <v>7</v>
      </c>
      <c r="AB103" s="45">
        <v>1.0375157397465273</v>
      </c>
    </row>
    <row r="104" spans="1:28" ht="15" customHeight="1">
      <c r="S104" s="1" t="s">
        <v>8</v>
      </c>
      <c r="T104" s="44" t="s">
        <v>8</v>
      </c>
      <c r="U104" s="45">
        <v>0.56736903824633655</v>
      </c>
      <c r="V104" s="44" t="s">
        <v>8</v>
      </c>
      <c r="W104" s="45">
        <v>0.50640684899999999</v>
      </c>
      <c r="X104" s="45">
        <v>0.5506473425020062</v>
      </c>
      <c r="Y104" s="44" t="s">
        <v>8</v>
      </c>
      <c r="Z104" s="45">
        <v>0.53892155621688675</v>
      </c>
      <c r="AA104" s="44" t="s">
        <v>8</v>
      </c>
      <c r="AB104" s="45">
        <v>1.026396134336909</v>
      </c>
    </row>
    <row r="105" spans="1:28" ht="15" customHeight="1">
      <c r="S105" s="1" t="s">
        <v>113</v>
      </c>
      <c r="T105" s="44" t="s">
        <v>113</v>
      </c>
      <c r="U105" s="45">
        <v>0.33374670463535949</v>
      </c>
      <c r="V105" s="44" t="s">
        <v>113</v>
      </c>
      <c r="W105" s="45">
        <v>0.25852731699999998</v>
      </c>
      <c r="X105" s="45">
        <v>0.32768950968886518</v>
      </c>
      <c r="Y105" s="44" t="s">
        <v>113</v>
      </c>
      <c r="Z105" s="45">
        <v>0.39978191587406492</v>
      </c>
      <c r="AA105" s="44" t="s">
        <v>117</v>
      </c>
      <c r="AB105" s="45">
        <v>0.4139812545754904</v>
      </c>
    </row>
    <row r="106" spans="1:28" ht="15" customHeight="1">
      <c r="S106" s="1" t="s">
        <v>114</v>
      </c>
      <c r="T106" s="44" t="s">
        <v>114</v>
      </c>
      <c r="U106" s="45">
        <v>0.32075656836480632</v>
      </c>
      <c r="V106" s="44" t="s">
        <v>114</v>
      </c>
      <c r="W106" s="45">
        <v>0.228435165</v>
      </c>
      <c r="X106" s="45">
        <v>0.28925289742969484</v>
      </c>
      <c r="Y106" s="44" t="s">
        <v>114</v>
      </c>
      <c r="Z106" s="45">
        <v>0.37405926319616067</v>
      </c>
      <c r="AA106" s="44" t="s">
        <v>114</v>
      </c>
      <c r="AB106" s="45">
        <v>0.70202280372200754</v>
      </c>
    </row>
    <row r="107" spans="1:28" ht="15" customHeight="1">
      <c r="S107" s="1" t="s">
        <v>9</v>
      </c>
      <c r="T107" s="44" t="s">
        <v>9</v>
      </c>
      <c r="U107" s="45">
        <v>0.50136994831539672</v>
      </c>
      <c r="V107" s="44" t="s">
        <v>9</v>
      </c>
      <c r="W107" s="45">
        <v>0.441795359</v>
      </c>
      <c r="X107" s="45">
        <v>0.58511364965244606</v>
      </c>
      <c r="Y107" s="44" t="s">
        <v>9</v>
      </c>
      <c r="Z107" s="45">
        <v>0.55136936552208493</v>
      </c>
      <c r="AA107" s="44" t="s">
        <v>9</v>
      </c>
      <c r="AB107" s="45">
        <v>0.97070236940115195</v>
      </c>
    </row>
    <row r="108" spans="1:28" ht="15" customHeight="1">
      <c r="S108" s="1" t="s">
        <v>10</v>
      </c>
      <c r="T108" s="44" t="s">
        <v>10</v>
      </c>
      <c r="U108" s="45">
        <v>0.45334168303935457</v>
      </c>
      <c r="V108" s="44" t="s">
        <v>10</v>
      </c>
      <c r="W108" s="45">
        <v>0.52798795899999995</v>
      </c>
      <c r="X108" s="45">
        <v>0.54550213031134431</v>
      </c>
      <c r="Y108" s="44" t="s">
        <v>10</v>
      </c>
      <c r="Z108" s="45">
        <v>0.61942866424569765</v>
      </c>
      <c r="AA108" s="44" t="s">
        <v>105</v>
      </c>
      <c r="AB108" s="45">
        <v>1.0988740117087934</v>
      </c>
    </row>
    <row r="109" spans="1:28" ht="15" customHeight="1">
      <c r="S109" s="1" t="s">
        <v>11</v>
      </c>
      <c r="T109" s="44" t="s">
        <v>11</v>
      </c>
      <c r="U109" s="45">
        <v>0.52300831776904366</v>
      </c>
      <c r="V109" s="44" t="s">
        <v>11</v>
      </c>
      <c r="W109" s="45">
        <v>0.410107314</v>
      </c>
      <c r="X109" s="45">
        <v>0.47220849997015885</v>
      </c>
      <c r="Y109" s="44" t="s">
        <v>11</v>
      </c>
      <c r="Z109" s="45">
        <v>0.62123119734637922</v>
      </c>
      <c r="AA109" s="44" t="s">
        <v>11</v>
      </c>
      <c r="AB109" s="45">
        <v>1.1089565286303475</v>
      </c>
    </row>
    <row r="110" spans="1:28" ht="15" customHeight="1">
      <c r="S110" s="1" t="s">
        <v>115</v>
      </c>
      <c r="T110" s="44" t="s">
        <v>115</v>
      </c>
      <c r="U110" s="45">
        <v>0.42480670510953039</v>
      </c>
      <c r="V110" s="44" t="s">
        <v>115</v>
      </c>
      <c r="W110" s="45">
        <v>0.44961125899999999</v>
      </c>
      <c r="X110" s="45">
        <v>0.48047247103486707</v>
      </c>
      <c r="Y110" s="44" t="s">
        <v>115</v>
      </c>
      <c r="Z110" s="45">
        <v>0.44772094428971082</v>
      </c>
      <c r="AA110" s="44" t="s">
        <v>115</v>
      </c>
      <c r="AB110" s="45">
        <v>0.87950109637420837</v>
      </c>
    </row>
    <row r="111" spans="1:28" ht="15" customHeight="1">
      <c r="S111" s="1" t="s">
        <v>12</v>
      </c>
      <c r="T111" s="44" t="s">
        <v>12</v>
      </c>
      <c r="U111" s="45">
        <v>0.41014735814818043</v>
      </c>
      <c r="V111" s="44" t="s">
        <v>12</v>
      </c>
      <c r="W111" s="45">
        <v>0.33765780099999998</v>
      </c>
      <c r="X111" s="45">
        <v>0.44273777007977072</v>
      </c>
      <c r="Y111" s="44" t="s">
        <v>12</v>
      </c>
      <c r="Z111" s="45">
        <v>0.43523785226332334</v>
      </c>
      <c r="AA111" s="44" t="s">
        <v>12</v>
      </c>
      <c r="AB111" s="45">
        <v>0.85467734064466883</v>
      </c>
    </row>
    <row r="112" spans="1:28" ht="15" customHeight="1">
      <c r="S112" s="1" t="s">
        <v>13</v>
      </c>
      <c r="T112" s="44" t="s">
        <v>13</v>
      </c>
      <c r="U112" s="45">
        <v>0.49449374951606073</v>
      </c>
      <c r="V112" s="44" t="s">
        <v>13</v>
      </c>
      <c r="W112" s="45">
        <v>0.44714918300000001</v>
      </c>
      <c r="X112" s="45">
        <v>0.50131629606481198</v>
      </c>
      <c r="Y112" s="44" t="s">
        <v>13</v>
      </c>
      <c r="Z112" s="45">
        <v>0.52767358818010712</v>
      </c>
      <c r="AA112" s="44" t="s">
        <v>13</v>
      </c>
      <c r="AB112" s="45">
        <v>0.89909855038957387</v>
      </c>
    </row>
    <row r="113" spans="19:28" ht="15" customHeight="1">
      <c r="S113" s="1" t="s">
        <v>14</v>
      </c>
      <c r="T113" s="44" t="s">
        <v>14</v>
      </c>
      <c r="U113" s="45">
        <v>0.36325755040348867</v>
      </c>
      <c r="V113" s="44" t="s">
        <v>14</v>
      </c>
      <c r="W113" s="45">
        <v>0.307837309</v>
      </c>
      <c r="X113" s="45">
        <v>0.41582222479771819</v>
      </c>
      <c r="Y113" s="44" t="s">
        <v>14</v>
      </c>
      <c r="Z113" s="45">
        <v>0.52832147639888838</v>
      </c>
      <c r="AA113" s="44" t="s">
        <v>14</v>
      </c>
      <c r="AB113" s="45">
        <v>0.86809788619064421</v>
      </c>
    </row>
    <row r="114" spans="19:28" ht="15" customHeight="1">
      <c r="S114" s="1" t="s">
        <v>15</v>
      </c>
      <c r="T114" s="44" t="s">
        <v>15</v>
      </c>
      <c r="U114" s="45">
        <v>0.5939018407872767</v>
      </c>
      <c r="V114" s="44" t="s">
        <v>15</v>
      </c>
      <c r="W114" s="45">
        <v>0.599130897</v>
      </c>
      <c r="X114" s="45">
        <v>0.54200103201300343</v>
      </c>
      <c r="Y114" s="44" t="s">
        <v>15</v>
      </c>
      <c r="Z114" s="45">
        <v>0.50322358680063173</v>
      </c>
      <c r="AA114" s="44" t="s">
        <v>15</v>
      </c>
      <c r="AB114" s="45">
        <v>1.0813571648276661</v>
      </c>
    </row>
    <row r="115" spans="19:28" ht="15" customHeight="1">
      <c r="S115" s="1" t="s">
        <v>16</v>
      </c>
      <c r="T115" s="44" t="s">
        <v>16</v>
      </c>
      <c r="U115" s="45">
        <v>0.68622838192890223</v>
      </c>
      <c r="V115" s="44" t="s">
        <v>16</v>
      </c>
      <c r="W115" s="45">
        <v>0.454849852</v>
      </c>
      <c r="X115" s="45">
        <v>0.40558134819610742</v>
      </c>
      <c r="Y115" s="44" t="s">
        <v>16</v>
      </c>
      <c r="Z115" s="45">
        <v>0.41141380453884602</v>
      </c>
      <c r="AA115" s="44" t="s">
        <v>16</v>
      </c>
      <c r="AB115" s="45">
        <v>0.64966689721067539</v>
      </c>
    </row>
    <row r="116" spans="19:28" ht="15" customHeight="1">
      <c r="S116" s="1" t="s">
        <v>17</v>
      </c>
      <c r="T116" s="44" t="s">
        <v>17</v>
      </c>
      <c r="U116" s="45">
        <v>0.59686773150691852</v>
      </c>
      <c r="V116" s="44" t="s">
        <v>17</v>
      </c>
      <c r="W116" s="45">
        <v>0.45440200400000003</v>
      </c>
      <c r="X116" s="45">
        <v>0.50429018093734157</v>
      </c>
      <c r="Y116" s="44" t="s">
        <v>17</v>
      </c>
      <c r="Z116" s="45">
        <v>0.5179780027794918</v>
      </c>
      <c r="AA116" s="44" t="s">
        <v>17</v>
      </c>
      <c r="AB116" s="45">
        <v>0.85177827979202425</v>
      </c>
    </row>
    <row r="117" spans="19:28" ht="15" customHeight="1">
      <c r="S117" s="1" t="s">
        <v>18</v>
      </c>
      <c r="T117" s="46" t="s">
        <v>18</v>
      </c>
      <c r="U117" s="47">
        <v>0.90614735376578259</v>
      </c>
      <c r="V117" s="46" t="s">
        <v>18</v>
      </c>
      <c r="W117" s="47">
        <v>0.73313146200000001</v>
      </c>
      <c r="X117" s="47">
        <v>0.86776572605245472</v>
      </c>
      <c r="Y117" s="46" t="s">
        <v>18</v>
      </c>
      <c r="Z117" s="47">
        <v>0.74624613822971098</v>
      </c>
      <c r="AA117" s="46" t="s">
        <v>18</v>
      </c>
      <c r="AB117" s="47">
        <v>1.202011628913664</v>
      </c>
    </row>
    <row r="118" spans="19:28" ht="15" customHeight="1">
      <c r="S118" s="1" t="s">
        <v>19</v>
      </c>
      <c r="T118" s="46" t="s">
        <v>19</v>
      </c>
      <c r="U118" s="47">
        <v>0.48530569398662998</v>
      </c>
      <c r="V118" s="46" t="s">
        <v>19</v>
      </c>
      <c r="W118" s="47">
        <v>0.45573841399999998</v>
      </c>
      <c r="X118" s="47">
        <v>0.51738681210820525</v>
      </c>
      <c r="Y118" s="46" t="s">
        <v>19</v>
      </c>
      <c r="Z118" s="47">
        <v>0.5940507526194817</v>
      </c>
      <c r="AA118" s="46" t="s">
        <v>19</v>
      </c>
      <c r="AB118" s="47">
        <v>0.96813819967619397</v>
      </c>
    </row>
    <row r="119" spans="19:28" ht="15" customHeight="1">
      <c r="S119" s="1" t="s">
        <v>20</v>
      </c>
      <c r="T119" s="46" t="s">
        <v>20</v>
      </c>
      <c r="U119" s="47">
        <v>0.61378482546818147</v>
      </c>
      <c r="V119" s="46" t="s">
        <v>20</v>
      </c>
      <c r="W119" s="47">
        <v>0.60289733700000003</v>
      </c>
      <c r="X119" s="47">
        <v>0.63911411057069178</v>
      </c>
      <c r="Y119" s="46" t="s">
        <v>20</v>
      </c>
      <c r="Z119" s="47">
        <v>0.66353316772360549</v>
      </c>
      <c r="AA119" s="46" t="s">
        <v>20</v>
      </c>
      <c r="AB119" s="47">
        <v>1.1159937334034695</v>
      </c>
    </row>
    <row r="120" spans="19:28" ht="15" customHeight="1">
      <c r="S120" s="1" t="s">
        <v>21</v>
      </c>
      <c r="T120" s="46" t="s">
        <v>21</v>
      </c>
      <c r="U120" s="47">
        <v>0.45667986340616401</v>
      </c>
      <c r="V120" s="46" t="s">
        <v>21</v>
      </c>
      <c r="W120" s="47">
        <v>0.38869606699999998</v>
      </c>
      <c r="X120" s="47">
        <v>0.42413870439103213</v>
      </c>
      <c r="Y120" s="46" t="s">
        <v>21</v>
      </c>
      <c r="Z120" s="47">
        <v>0.47261790388674224</v>
      </c>
      <c r="AA120" s="46" t="s">
        <v>22</v>
      </c>
      <c r="AB120" s="47">
        <v>0.94829721020434132</v>
      </c>
    </row>
    <row r="121" spans="19:28" ht="15" customHeight="1">
      <c r="S121" s="1" t="s">
        <v>23</v>
      </c>
      <c r="T121" s="46" t="s">
        <v>23</v>
      </c>
      <c r="U121" s="47">
        <v>0.26823043464696794</v>
      </c>
      <c r="V121" s="46" t="s">
        <v>23</v>
      </c>
      <c r="W121" s="47">
        <v>0.232809456</v>
      </c>
      <c r="X121" s="47">
        <v>0.27371695039452609</v>
      </c>
      <c r="Y121" s="46" t="s">
        <v>23</v>
      </c>
      <c r="Z121" s="47">
        <v>0.32848516245809506</v>
      </c>
      <c r="AA121" s="46" t="s">
        <v>23</v>
      </c>
      <c r="AB121" s="47">
        <v>0.58910929619015828</v>
      </c>
    </row>
    <row r="122" spans="19:28" ht="15" customHeight="1">
      <c r="S122" s="1" t="s">
        <v>24</v>
      </c>
      <c r="T122" s="46" t="s">
        <v>24</v>
      </c>
      <c r="U122" s="47">
        <v>0.94780627211676105</v>
      </c>
      <c r="V122" s="46" t="s">
        <v>24</v>
      </c>
      <c r="W122" s="47">
        <v>0.75230047499999997</v>
      </c>
      <c r="X122" s="47">
        <v>0.88888084402155099</v>
      </c>
      <c r="Y122" s="46" t="s">
        <v>24</v>
      </c>
      <c r="Z122" s="47">
        <v>0.93060802563244582</v>
      </c>
      <c r="AA122" s="46" t="s">
        <v>106</v>
      </c>
      <c r="AB122" s="47">
        <v>1.3363860070894731</v>
      </c>
    </row>
    <row r="123" spans="19:28" ht="15" customHeight="1">
      <c r="S123" s="1" t="s">
        <v>25</v>
      </c>
      <c r="T123" s="46" t="s">
        <v>25</v>
      </c>
      <c r="U123" s="47">
        <v>0.85704121729037708</v>
      </c>
      <c r="V123" s="46" t="s">
        <v>25</v>
      </c>
      <c r="W123" s="47">
        <v>0.67611292000000001</v>
      </c>
      <c r="X123" s="47">
        <v>0.77304916882565777</v>
      </c>
      <c r="Y123" s="46" t="s">
        <v>25</v>
      </c>
      <c r="Z123" s="47">
        <v>0.75043525100942954</v>
      </c>
      <c r="AA123" s="46" t="s">
        <v>26</v>
      </c>
      <c r="AB123" s="47">
        <v>1.1763763635427227</v>
      </c>
    </row>
    <row r="124" spans="19:28" ht="15" customHeight="1">
      <c r="S124" s="1" t="s">
        <v>27</v>
      </c>
      <c r="T124" s="46" t="s">
        <v>27</v>
      </c>
      <c r="U124" s="47">
        <v>0.53589444325058544</v>
      </c>
      <c r="V124" s="46" t="s">
        <v>27</v>
      </c>
      <c r="W124" s="47">
        <v>0.51505210099999998</v>
      </c>
      <c r="X124" s="47">
        <v>0.59616370776507299</v>
      </c>
      <c r="Y124" s="46" t="s">
        <v>27</v>
      </c>
      <c r="Z124" s="47">
        <v>0.70190295462366836</v>
      </c>
      <c r="AA124" s="46" t="s">
        <v>28</v>
      </c>
      <c r="AB124" s="47">
        <v>1.2082619428484531</v>
      </c>
    </row>
    <row r="125" spans="19:28" ht="15" customHeight="1">
      <c r="S125" s="1" t="s">
        <v>29</v>
      </c>
      <c r="T125" s="46" t="s">
        <v>29</v>
      </c>
      <c r="U125" s="47">
        <v>0.66165257285772261</v>
      </c>
      <c r="V125" s="46" t="s">
        <v>29</v>
      </c>
      <c r="W125" s="47">
        <v>0.54629631199999995</v>
      </c>
      <c r="X125" s="47">
        <v>0.71039055553679942</v>
      </c>
      <c r="Y125" s="46" t="s">
        <v>29</v>
      </c>
      <c r="Z125" s="47">
        <v>0.65340856222641752</v>
      </c>
      <c r="AA125" s="46" t="s">
        <v>29</v>
      </c>
      <c r="AB125" s="47">
        <v>1.0994250943838493</v>
      </c>
    </row>
    <row r="126" spans="19:28" ht="15" customHeight="1">
      <c r="S126" s="1" t="s">
        <v>30</v>
      </c>
      <c r="T126" s="46" t="s">
        <v>30</v>
      </c>
      <c r="U126" s="47">
        <v>0.70222244335200168</v>
      </c>
      <c r="V126" s="46" t="s">
        <v>30</v>
      </c>
      <c r="W126" s="47">
        <v>0.66940649699999999</v>
      </c>
      <c r="X126" s="47">
        <v>0.6342445944963897</v>
      </c>
      <c r="Y126" s="46" t="s">
        <v>30</v>
      </c>
      <c r="Z126" s="47">
        <v>0.56159415941496027</v>
      </c>
      <c r="AA126" s="46" t="s">
        <v>30</v>
      </c>
      <c r="AB126" s="47">
        <v>1.0128700837276328</v>
      </c>
    </row>
    <row r="127" spans="19:28" ht="15" customHeight="1">
      <c r="S127" s="1" t="s">
        <v>31</v>
      </c>
      <c r="T127" s="46" t="s">
        <v>31</v>
      </c>
      <c r="U127" s="47">
        <v>0.60247419004277125</v>
      </c>
      <c r="V127" s="46" t="s">
        <v>31</v>
      </c>
      <c r="W127" s="47">
        <v>0.48911918300000001</v>
      </c>
      <c r="X127" s="47">
        <v>0.59343982629401693</v>
      </c>
      <c r="Y127" s="46" t="s">
        <v>31</v>
      </c>
      <c r="Z127" s="47">
        <v>0.69013682779321517</v>
      </c>
      <c r="AA127" s="46" t="s">
        <v>32</v>
      </c>
      <c r="AB127" s="47">
        <v>1.1110871832706528</v>
      </c>
    </row>
    <row r="128" spans="19:28" ht="15" customHeight="1">
      <c r="S128" s="1" t="s">
        <v>33</v>
      </c>
      <c r="T128" s="46" t="s">
        <v>33</v>
      </c>
      <c r="U128" s="47">
        <v>0.53019913455460199</v>
      </c>
      <c r="V128" s="46" t="s">
        <v>33</v>
      </c>
      <c r="W128" s="47">
        <v>0.44230912900000002</v>
      </c>
      <c r="X128" s="47">
        <v>0.57015166233796477</v>
      </c>
      <c r="Y128" s="46" t="s">
        <v>33</v>
      </c>
      <c r="Z128" s="47">
        <v>0.47908545804568947</v>
      </c>
      <c r="AA128" s="46" t="s">
        <v>34</v>
      </c>
      <c r="AB128" s="47">
        <v>0.89282890106945767</v>
      </c>
    </row>
    <row r="129" spans="19:28" ht="15" customHeight="1">
      <c r="S129" s="1" t="s">
        <v>35</v>
      </c>
      <c r="T129" s="46" t="s">
        <v>35</v>
      </c>
      <c r="U129" s="47">
        <v>0.5493693393481448</v>
      </c>
      <c r="V129" s="46" t="s">
        <v>35</v>
      </c>
      <c r="W129" s="47">
        <v>0.44707221200000002</v>
      </c>
      <c r="X129" s="47">
        <v>0.63162661219507055</v>
      </c>
      <c r="Y129" s="46" t="s">
        <v>35</v>
      </c>
      <c r="Z129" s="47">
        <v>0.58480194789574103</v>
      </c>
      <c r="AA129" s="46" t="s">
        <v>35</v>
      </c>
      <c r="AB129" s="47">
        <v>1.0202448583403709</v>
      </c>
    </row>
    <row r="130" spans="19:28" ht="15" customHeight="1">
      <c r="S130" s="1" t="s">
        <v>36</v>
      </c>
      <c r="T130" s="46" t="s">
        <v>36</v>
      </c>
      <c r="U130" s="47">
        <v>0.65736792637714569</v>
      </c>
      <c r="V130" s="46" t="s">
        <v>36</v>
      </c>
      <c r="W130" s="47">
        <v>0.57938338599999994</v>
      </c>
      <c r="X130" s="47">
        <v>0.65514429008931474</v>
      </c>
      <c r="Y130" s="46" t="s">
        <v>36</v>
      </c>
      <c r="Z130" s="47">
        <v>0.65605504747769894</v>
      </c>
      <c r="AA130" s="46" t="s">
        <v>36</v>
      </c>
      <c r="AB130" s="47">
        <v>1.1846127293394955</v>
      </c>
    </row>
    <row r="131" spans="19:28" ht="15" customHeight="1">
      <c r="S131" s="1" t="s">
        <v>37</v>
      </c>
      <c r="T131" s="46" t="s">
        <v>37</v>
      </c>
      <c r="U131" s="47">
        <v>0.42567989882483803</v>
      </c>
      <c r="V131" s="46" t="s">
        <v>37</v>
      </c>
      <c r="W131" s="47">
        <v>0.41139695199999998</v>
      </c>
      <c r="X131" s="47">
        <v>0.48686296250761596</v>
      </c>
      <c r="Y131" s="46" t="s">
        <v>37</v>
      </c>
      <c r="Z131" s="47">
        <v>0.41590321770257521</v>
      </c>
      <c r="AA131" s="46" t="s">
        <v>37</v>
      </c>
      <c r="AB131" s="47">
        <v>0.84880399394307127</v>
      </c>
    </row>
    <row r="132" spans="19:28" ht="15" customHeight="1">
      <c r="S132" s="1" t="s">
        <v>116</v>
      </c>
      <c r="T132" s="46" t="s">
        <v>116</v>
      </c>
      <c r="U132" s="47">
        <v>0.3663335193266925</v>
      </c>
      <c r="V132" s="46" t="s">
        <v>116</v>
      </c>
      <c r="W132" s="47">
        <v>0.29197572300000002</v>
      </c>
      <c r="X132" s="47">
        <v>0.34969229178039302</v>
      </c>
      <c r="Y132" s="46" t="s">
        <v>116</v>
      </c>
      <c r="Z132" s="47">
        <v>0.38797826350290127</v>
      </c>
      <c r="AA132" s="46" t="s">
        <v>116</v>
      </c>
      <c r="AB132" s="47">
        <v>0.66661869581186239</v>
      </c>
    </row>
    <row r="133" spans="19:28" ht="15" customHeight="1">
      <c r="S133" s="1" t="s">
        <v>38</v>
      </c>
      <c r="T133" s="46" t="s">
        <v>38</v>
      </c>
      <c r="U133" s="47">
        <v>0.41184292964286978</v>
      </c>
      <c r="V133" s="46" t="s">
        <v>38</v>
      </c>
      <c r="W133" s="47">
        <v>0.30980086099999998</v>
      </c>
      <c r="X133" s="47">
        <v>0.38293167726260141</v>
      </c>
      <c r="Y133" s="46" t="s">
        <v>38</v>
      </c>
      <c r="Z133" s="47">
        <v>0.42048167988704066</v>
      </c>
      <c r="AA133" s="46" t="s">
        <v>38</v>
      </c>
      <c r="AB133" s="47">
        <v>0.86405007580259074</v>
      </c>
    </row>
    <row r="134" spans="19:28" ht="15" customHeight="1">
      <c r="S134" s="1" t="s">
        <v>39</v>
      </c>
      <c r="T134" s="46" t="s">
        <v>39</v>
      </c>
      <c r="U134" s="47">
        <v>0.55419287424397412</v>
      </c>
      <c r="V134" s="46" t="s">
        <v>39</v>
      </c>
      <c r="W134" s="47">
        <v>0.52658276800000003</v>
      </c>
      <c r="X134" s="47">
        <v>0.54488215487367508</v>
      </c>
      <c r="Y134" s="46" t="s">
        <v>39</v>
      </c>
      <c r="Z134" s="47">
        <v>0.35728368936683985</v>
      </c>
      <c r="AA134" s="46" t="s">
        <v>39</v>
      </c>
      <c r="AB134" s="47">
        <v>0.9105152865019408</v>
      </c>
    </row>
    <row r="135" spans="19:28" ht="15" customHeight="1">
      <c r="S135" s="1" t="s">
        <v>40</v>
      </c>
      <c r="T135" s="46" t="s">
        <v>40</v>
      </c>
      <c r="U135" s="47">
        <v>0.51258554901599895</v>
      </c>
      <c r="V135" s="46" t="s">
        <v>40</v>
      </c>
      <c r="W135" s="47">
        <v>0.42943594699999998</v>
      </c>
      <c r="X135" s="47">
        <v>0.44492679059708762</v>
      </c>
      <c r="Y135" s="46" t="s">
        <v>40</v>
      </c>
      <c r="Z135" s="47">
        <v>0.54239744782737631</v>
      </c>
      <c r="AA135" s="46" t="s">
        <v>40</v>
      </c>
      <c r="AB135" s="47">
        <v>1.000262015440752</v>
      </c>
    </row>
    <row r="136" spans="19:28" ht="15" customHeight="1">
      <c r="S136" s="1" t="s">
        <v>107</v>
      </c>
      <c r="T136" s="46" t="s">
        <v>107</v>
      </c>
      <c r="U136" s="47">
        <v>0.60288074582943474</v>
      </c>
      <c r="V136" s="46" t="s">
        <v>107</v>
      </c>
      <c r="W136" s="47">
        <v>0.47599211899999999</v>
      </c>
      <c r="X136" s="47">
        <v>0.62364848607680723</v>
      </c>
      <c r="Y136" s="46" t="s">
        <v>107</v>
      </c>
      <c r="Z136" s="47">
        <v>0.53184749190972502</v>
      </c>
      <c r="AA136" s="1" t="s">
        <v>107</v>
      </c>
      <c r="AB136" s="47">
        <v>0.55859221070399179</v>
      </c>
    </row>
    <row r="137" spans="19:28" ht="15" customHeight="1">
      <c r="S137" s="1" t="s">
        <v>41</v>
      </c>
      <c r="T137" s="46" t="s">
        <v>41</v>
      </c>
      <c r="U137" s="47">
        <v>0.66920737677963871</v>
      </c>
      <c r="V137" s="46" t="s">
        <v>41</v>
      </c>
      <c r="W137" s="47">
        <v>0.56592994600000002</v>
      </c>
      <c r="X137" s="47">
        <v>0.62157128261956018</v>
      </c>
      <c r="Y137" s="46" t="s">
        <v>41</v>
      </c>
      <c r="Z137" s="47">
        <v>0.64482128804416872</v>
      </c>
      <c r="AA137" s="46" t="s">
        <v>41</v>
      </c>
      <c r="AB137" s="47">
        <v>1.0072260930626173</v>
      </c>
    </row>
    <row r="138" spans="19:28" ht="15" customHeight="1">
      <c r="S138" s="1" t="s">
        <v>42</v>
      </c>
      <c r="T138" s="46" t="s">
        <v>42</v>
      </c>
      <c r="U138" s="47">
        <v>0.57442504919347648</v>
      </c>
      <c r="V138" s="46" t="s">
        <v>42</v>
      </c>
      <c r="W138" s="47">
        <v>0.50058687999999996</v>
      </c>
      <c r="X138" s="47">
        <v>0.54317099969452376</v>
      </c>
      <c r="Y138" s="46" t="s">
        <v>42</v>
      </c>
      <c r="Z138" s="47">
        <v>0.46722502405501415</v>
      </c>
      <c r="AA138" s="46" t="s">
        <v>43</v>
      </c>
      <c r="AB138" s="47">
        <v>0.9118564782501275</v>
      </c>
    </row>
    <row r="139" spans="19:28" ht="15" customHeight="1">
      <c r="S139" s="1" t="s">
        <v>44</v>
      </c>
      <c r="T139" s="46" t="s">
        <v>44</v>
      </c>
      <c r="U139" s="47">
        <v>0.58636122426977322</v>
      </c>
      <c r="V139" s="46" t="s">
        <v>44</v>
      </c>
      <c r="W139" s="47">
        <v>0.52464764799999997</v>
      </c>
      <c r="X139" s="47">
        <v>0.60518970202365763</v>
      </c>
      <c r="Y139" s="46" t="s">
        <v>44</v>
      </c>
      <c r="Z139" s="47">
        <v>0.7049074680834323</v>
      </c>
      <c r="AA139" s="46" t="s">
        <v>44</v>
      </c>
      <c r="AB139" s="47">
        <v>1.1218236110104591</v>
      </c>
    </row>
    <row r="140" spans="19:28" ht="15" customHeight="1">
      <c r="S140" s="1" t="s">
        <v>45</v>
      </c>
      <c r="T140" s="46" t="s">
        <v>45</v>
      </c>
      <c r="U140" s="47">
        <v>0.44699654028218339</v>
      </c>
      <c r="V140" s="46" t="s">
        <v>45</v>
      </c>
      <c r="W140" s="47">
        <v>0.33760655699999997</v>
      </c>
      <c r="X140" s="47">
        <v>0.41711357006109706</v>
      </c>
      <c r="Y140" s="46" t="s">
        <v>45</v>
      </c>
      <c r="Z140" s="47">
        <v>0.53782109172098191</v>
      </c>
      <c r="AA140" s="46" t="s">
        <v>48</v>
      </c>
      <c r="AB140" s="47">
        <v>0.896046424153921</v>
      </c>
    </row>
    <row r="141" spans="19:28" ht="15" customHeight="1">
      <c r="S141" s="1" t="s">
        <v>46</v>
      </c>
      <c r="T141" s="46" t="s">
        <v>46</v>
      </c>
      <c r="U141" s="47">
        <v>0.60628194314050954</v>
      </c>
      <c r="V141" s="46" t="s">
        <v>46</v>
      </c>
      <c r="W141" s="47">
        <v>0.44674459700000002</v>
      </c>
      <c r="X141" s="47">
        <v>0.36491763342440864</v>
      </c>
      <c r="Y141" s="46" t="s">
        <v>46</v>
      </c>
      <c r="Z141" s="47">
        <v>0.43111900758086352</v>
      </c>
      <c r="AA141" s="46" t="s">
        <v>45</v>
      </c>
      <c r="AB141" s="47">
        <v>1.0553094769082672</v>
      </c>
    </row>
    <row r="142" spans="19:28" ht="15" customHeight="1">
      <c r="S142" s="1" t="s">
        <v>47</v>
      </c>
      <c r="T142" s="46" t="s">
        <v>47</v>
      </c>
      <c r="U142" s="47">
        <v>0.45513831797484544</v>
      </c>
      <c r="V142" s="46" t="s">
        <v>47</v>
      </c>
      <c r="W142" s="47">
        <v>0.393155543</v>
      </c>
      <c r="X142" s="47">
        <v>0.46745794958107029</v>
      </c>
      <c r="Y142" s="46" t="s">
        <v>47</v>
      </c>
      <c r="Z142" s="47">
        <v>0.49553713578741793</v>
      </c>
      <c r="AA142" s="46" t="s">
        <v>47</v>
      </c>
      <c r="AB142" s="47">
        <v>0.99662184442966806</v>
      </c>
    </row>
    <row r="143" spans="19:28" ht="15" customHeight="1">
      <c r="S143" s="1" t="s">
        <v>49</v>
      </c>
      <c r="T143" s="46" t="s">
        <v>49</v>
      </c>
      <c r="U143" s="47">
        <v>0.56296915370311507</v>
      </c>
      <c r="V143" s="46" t="s">
        <v>49</v>
      </c>
      <c r="W143" s="47">
        <v>0.50905993800000005</v>
      </c>
      <c r="X143" s="47">
        <v>0.62017988208335739</v>
      </c>
      <c r="Y143" s="46" t="s">
        <v>49</v>
      </c>
      <c r="Z143" s="47">
        <v>0.61629411567568126</v>
      </c>
      <c r="AA143" s="46" t="s">
        <v>49</v>
      </c>
      <c r="AB143" s="47">
        <v>1.0671534999665508</v>
      </c>
    </row>
    <row r="144" spans="19:28" ht="15" customHeight="1">
      <c r="S144" s="1" t="s">
        <v>50</v>
      </c>
      <c r="T144" s="46" t="s">
        <v>50</v>
      </c>
      <c r="U144" s="47">
        <v>0.4134862338488251</v>
      </c>
      <c r="V144" s="46" t="s">
        <v>50</v>
      </c>
      <c r="W144" s="47">
        <v>0.36646804199999999</v>
      </c>
      <c r="X144" s="47">
        <v>0.40737772738576628</v>
      </c>
      <c r="Y144" s="46" t="s">
        <v>50</v>
      </c>
      <c r="Z144" s="47">
        <v>0.42713407338411558</v>
      </c>
      <c r="AA144" s="46" t="s">
        <v>50</v>
      </c>
      <c r="AB144" s="47">
        <v>0.66774458792524116</v>
      </c>
    </row>
    <row r="145" spans="19:28" ht="15" customHeight="1">
      <c r="S145" s="1" t="s">
        <v>51</v>
      </c>
      <c r="T145" s="46" t="s">
        <v>51</v>
      </c>
      <c r="U145" s="47">
        <v>0.37213973394262012</v>
      </c>
      <c r="V145" s="46" t="s">
        <v>51</v>
      </c>
      <c r="W145" s="47">
        <v>0.30376490499999997</v>
      </c>
      <c r="X145" s="47">
        <v>0.33566138685125152</v>
      </c>
      <c r="Y145" s="46" t="s">
        <v>51</v>
      </c>
      <c r="Z145" s="47">
        <v>0.3534520618162032</v>
      </c>
      <c r="AA145" s="46" t="s">
        <v>51</v>
      </c>
      <c r="AB145" s="47">
        <v>0.55601820144266645</v>
      </c>
    </row>
    <row r="146" spans="19:28" ht="15" customHeight="1">
      <c r="S146" s="1" t="s">
        <v>52</v>
      </c>
      <c r="T146" s="46" t="s">
        <v>52</v>
      </c>
      <c r="U146" s="47">
        <v>0.37335819471308729</v>
      </c>
      <c r="V146" s="46" t="s">
        <v>52</v>
      </c>
      <c r="W146" s="47">
        <v>0.278048566</v>
      </c>
      <c r="X146" s="47">
        <v>0.35590747494802522</v>
      </c>
      <c r="Y146" s="46" t="s">
        <v>52</v>
      </c>
      <c r="Z146" s="47">
        <v>0.34479145059029143</v>
      </c>
      <c r="AA146" s="46" t="s">
        <v>52</v>
      </c>
      <c r="AB146" s="47">
        <v>0.57689664792539441</v>
      </c>
    </row>
    <row r="147" spans="19:28" ht="15" customHeight="1">
      <c r="S147" s="1" t="s">
        <v>53</v>
      </c>
      <c r="T147" s="46" t="s">
        <v>53</v>
      </c>
      <c r="U147" s="47">
        <v>0.34652799338581941</v>
      </c>
      <c r="V147" s="46" t="s">
        <v>53</v>
      </c>
      <c r="W147" s="47">
        <v>0.25410820699999997</v>
      </c>
      <c r="X147" s="47">
        <v>0.32925960340735677</v>
      </c>
      <c r="Y147" s="46" t="s">
        <v>53</v>
      </c>
      <c r="Z147" s="47">
        <v>0.3673377215507469</v>
      </c>
      <c r="AA147" s="46" t="s">
        <v>53</v>
      </c>
      <c r="AB147" s="47">
        <v>0.65775149085255391</v>
      </c>
    </row>
    <row r="148" spans="19:28" ht="15" customHeight="1">
      <c r="S148" s="1" t="s">
        <v>54</v>
      </c>
      <c r="T148" s="46" t="s">
        <v>54</v>
      </c>
      <c r="U148" s="47">
        <v>0.40996093158687158</v>
      </c>
      <c r="V148" s="46" t="s">
        <v>54</v>
      </c>
      <c r="W148" s="47">
        <v>0.34302807499999999</v>
      </c>
      <c r="X148" s="47">
        <v>0.37840875545878982</v>
      </c>
      <c r="Y148" s="46" t="s">
        <v>54</v>
      </c>
      <c r="Z148" s="47">
        <v>0.41631862902777311</v>
      </c>
      <c r="AA148" s="46" t="s">
        <v>55</v>
      </c>
      <c r="AB148" s="47">
        <v>0.76572471424946909</v>
      </c>
    </row>
    <row r="149" spans="19:28" ht="15" customHeight="1">
      <c r="S149" s="1" t="s">
        <v>56</v>
      </c>
      <c r="T149" s="46" t="s">
        <v>56</v>
      </c>
      <c r="U149" s="47">
        <v>0.43170960058226454</v>
      </c>
      <c r="V149" s="46" t="s">
        <v>56</v>
      </c>
      <c r="W149" s="47">
        <v>0.38593954200000002</v>
      </c>
      <c r="X149" s="47">
        <v>0.46073118185320422</v>
      </c>
      <c r="Y149" s="46" t="s">
        <v>56</v>
      </c>
      <c r="Z149" s="47">
        <v>0.46217685873296327</v>
      </c>
      <c r="AA149" s="46" t="s">
        <v>56</v>
      </c>
      <c r="AB149" s="47">
        <v>0.78891178316360666</v>
      </c>
    </row>
    <row r="150" spans="19:28" ht="15" customHeight="1">
      <c r="S150" s="1" t="s">
        <v>57</v>
      </c>
      <c r="T150" s="46" t="s">
        <v>57</v>
      </c>
      <c r="U150" s="47">
        <v>0.82328079886594596</v>
      </c>
      <c r="V150" s="46" t="s">
        <v>57</v>
      </c>
      <c r="W150" s="47">
        <v>0.77356973500000004</v>
      </c>
      <c r="X150" s="47">
        <v>0.91021739409237379</v>
      </c>
      <c r="Y150" s="46" t="s">
        <v>57</v>
      </c>
      <c r="Z150" s="47">
        <v>0.74487708592505797</v>
      </c>
      <c r="AA150" s="46" t="s">
        <v>57</v>
      </c>
      <c r="AB150" s="47">
        <v>1.2720384443579824</v>
      </c>
    </row>
    <row r="151" spans="19:28" ht="15" customHeight="1">
      <c r="S151" s="1" t="s">
        <v>58</v>
      </c>
      <c r="T151" s="46" t="s">
        <v>58</v>
      </c>
      <c r="U151" s="47">
        <v>0.49658828746227324</v>
      </c>
      <c r="V151" s="46" t="s">
        <v>58</v>
      </c>
      <c r="W151" s="47">
        <v>0.33849555199999998</v>
      </c>
      <c r="X151" s="47">
        <v>0.41575890659924619</v>
      </c>
      <c r="Y151" s="46" t="s">
        <v>58</v>
      </c>
      <c r="Z151" s="47">
        <v>0.49874661063411363</v>
      </c>
      <c r="AA151" s="46" t="s">
        <v>58</v>
      </c>
      <c r="AB151" s="47">
        <v>0.8192244626305879</v>
      </c>
    </row>
    <row r="152" spans="19:28" ht="15" customHeight="1">
      <c r="S152" s="1" t="s">
        <v>59</v>
      </c>
      <c r="T152" s="46" t="s">
        <v>59</v>
      </c>
      <c r="U152" s="47">
        <v>0.20212920654914845</v>
      </c>
      <c r="V152" s="46" t="s">
        <v>59</v>
      </c>
      <c r="W152" s="47">
        <v>0.462978422</v>
      </c>
      <c r="X152" s="47">
        <v>0.50243840762969005</v>
      </c>
      <c r="Y152" s="46" t="s">
        <v>59</v>
      </c>
      <c r="Z152" s="47">
        <v>0.33558003057830393</v>
      </c>
      <c r="AA152" s="46" t="s">
        <v>59</v>
      </c>
      <c r="AB152" s="47">
        <v>0.52523104046615443</v>
      </c>
    </row>
    <row r="153" spans="19:28" ht="15" customHeight="1">
      <c r="S153" s="1" t="s">
        <v>60</v>
      </c>
      <c r="T153" s="46" t="s">
        <v>60</v>
      </c>
      <c r="U153" s="47">
        <v>0.78882535429222089</v>
      </c>
      <c r="V153" s="46" t="s">
        <v>60</v>
      </c>
      <c r="W153" s="47">
        <v>0.75077372799999997</v>
      </c>
      <c r="X153" s="47">
        <v>0.80217628593890888</v>
      </c>
      <c r="Y153" s="46" t="s">
        <v>60</v>
      </c>
      <c r="Z153" s="47">
        <v>0.71928925604064931</v>
      </c>
      <c r="AA153" s="46" t="s">
        <v>60</v>
      </c>
      <c r="AB153" s="47">
        <v>1.1215626407336012</v>
      </c>
    </row>
    <row r="154" spans="19:28" ht="15" customHeight="1">
      <c r="S154" s="1" t="s">
        <v>61</v>
      </c>
      <c r="T154" s="46" t="s">
        <v>61</v>
      </c>
      <c r="U154" s="47">
        <v>0.62786694689603006</v>
      </c>
      <c r="V154" s="46" t="s">
        <v>61</v>
      </c>
      <c r="W154" s="47">
        <v>0.45132625999999998</v>
      </c>
      <c r="X154" s="47">
        <v>0.47815042594793106</v>
      </c>
      <c r="Y154" s="46" t="s">
        <v>61</v>
      </c>
      <c r="Z154" s="47">
        <v>0.43153234976818888</v>
      </c>
      <c r="AA154" s="46" t="s">
        <v>61</v>
      </c>
      <c r="AB154" s="47">
        <v>0.6332501570780158</v>
      </c>
    </row>
    <row r="155" spans="19:28" ht="15" customHeight="1">
      <c r="S155" s="1" t="s">
        <v>62</v>
      </c>
      <c r="T155" s="46" t="s">
        <v>62</v>
      </c>
      <c r="U155" s="47">
        <v>0.73286391629531544</v>
      </c>
      <c r="V155" s="46" t="s">
        <v>62</v>
      </c>
      <c r="W155" s="47">
        <v>0.604987626</v>
      </c>
      <c r="X155" s="47">
        <v>0.69616912274121645</v>
      </c>
      <c r="Y155" s="46" t="s">
        <v>62</v>
      </c>
      <c r="Z155" s="47">
        <v>0.65231940917672304</v>
      </c>
      <c r="AA155" s="46" t="s">
        <v>62</v>
      </c>
      <c r="AB155" s="47">
        <v>1.0154599143359884</v>
      </c>
    </row>
    <row r="156" spans="19:28" ht="15" customHeight="1">
      <c r="S156" s="1" t="s">
        <v>63</v>
      </c>
      <c r="T156" s="46" t="s">
        <v>63</v>
      </c>
      <c r="U156" s="47">
        <v>0.27674733987108008</v>
      </c>
      <c r="V156" s="46" t="s">
        <v>63</v>
      </c>
      <c r="W156" s="47">
        <v>0.29579843900000002</v>
      </c>
      <c r="X156" s="47">
        <v>0.32099293740694312</v>
      </c>
      <c r="Y156" s="46" t="s">
        <v>63</v>
      </c>
      <c r="Z156" s="47">
        <v>0.31059967972231967</v>
      </c>
      <c r="AA156" s="46" t="s">
        <v>63</v>
      </c>
      <c r="AB156" s="47">
        <v>0.56601182320167265</v>
      </c>
    </row>
    <row r="157" spans="19:28" ht="15" customHeight="1">
      <c r="S157" s="1" t="s">
        <v>64</v>
      </c>
      <c r="T157" s="46" t="s">
        <v>64</v>
      </c>
      <c r="U157" s="47">
        <v>0.5681363319706948</v>
      </c>
      <c r="V157" s="46" t="s">
        <v>64</v>
      </c>
      <c r="W157" s="47">
        <v>0.386747016</v>
      </c>
      <c r="X157" s="47">
        <v>0.38529668724707539</v>
      </c>
      <c r="Y157" s="46" t="s">
        <v>64</v>
      </c>
      <c r="Z157" s="47">
        <v>0.44941917119567781</v>
      </c>
      <c r="AA157" s="46" t="s">
        <v>64</v>
      </c>
      <c r="AB157" s="47">
        <v>0.75095521268873588</v>
      </c>
    </row>
    <row r="158" spans="19:28" ht="15" customHeight="1">
      <c r="S158" s="1" t="s">
        <v>65</v>
      </c>
      <c r="T158" s="46" t="s">
        <v>65</v>
      </c>
      <c r="U158" s="47">
        <v>0.31226008199155658</v>
      </c>
      <c r="V158" s="46" t="s">
        <v>65</v>
      </c>
      <c r="W158" s="47">
        <v>0.241059046</v>
      </c>
      <c r="X158" s="47">
        <v>0.29310365877915995</v>
      </c>
      <c r="Y158" s="46" t="s">
        <v>65</v>
      </c>
      <c r="Z158" s="47">
        <v>0.2970155050070582</v>
      </c>
      <c r="AA158" s="46" t="s">
        <v>65</v>
      </c>
      <c r="AB158" s="47">
        <v>0.55544949074979599</v>
      </c>
    </row>
    <row r="159" spans="19:28" ht="15" customHeight="1">
      <c r="S159" s="1" t="s">
        <v>66</v>
      </c>
      <c r="T159" s="46" t="s">
        <v>66</v>
      </c>
      <c r="U159" s="47">
        <v>0.91351576742305929</v>
      </c>
      <c r="V159" s="46" t="s">
        <v>66</v>
      </c>
      <c r="W159" s="47">
        <v>0.78311246800000001</v>
      </c>
      <c r="X159" s="47">
        <v>0.93129119162425056</v>
      </c>
      <c r="Y159" s="46" t="s">
        <v>66</v>
      </c>
      <c r="Z159" s="47">
        <v>0.9369301253320611</v>
      </c>
      <c r="AA159" s="46" t="s">
        <v>66</v>
      </c>
      <c r="AB159" s="47">
        <v>1.403287553831996</v>
      </c>
    </row>
    <row r="160" spans="19:28" ht="15" customHeight="1">
      <c r="S160" s="1" t="s">
        <v>67</v>
      </c>
      <c r="T160" s="46" t="s">
        <v>67</v>
      </c>
      <c r="U160" s="47">
        <v>0.54141231976377924</v>
      </c>
      <c r="V160" s="46" t="s">
        <v>67</v>
      </c>
      <c r="W160" s="47">
        <v>0.48082218100000002</v>
      </c>
      <c r="X160" s="47">
        <v>0.51596243857593571</v>
      </c>
      <c r="Y160" s="46" t="s">
        <v>68</v>
      </c>
      <c r="Z160" s="47">
        <v>0.50422375328136815</v>
      </c>
      <c r="AA160" s="46" t="s">
        <v>68</v>
      </c>
      <c r="AB160" s="47">
        <v>0.88387329064983333</v>
      </c>
    </row>
    <row r="161" spans="19:28" ht="15" customHeight="1">
      <c r="S161" s="1" t="s">
        <v>69</v>
      </c>
      <c r="T161" s="46" t="s">
        <v>69</v>
      </c>
      <c r="U161" s="47">
        <v>0.32140323120719289</v>
      </c>
      <c r="V161" s="46" t="s">
        <v>69</v>
      </c>
      <c r="W161" s="47">
        <v>0.246728323</v>
      </c>
      <c r="X161" s="47">
        <v>0.25709291506981896</v>
      </c>
      <c r="Y161" s="46" t="s">
        <v>69</v>
      </c>
      <c r="Z161" s="47">
        <v>0.31546588060875552</v>
      </c>
      <c r="AA161" s="46" t="s">
        <v>69</v>
      </c>
      <c r="AB161" s="47">
        <v>0.5601908206916606</v>
      </c>
    </row>
    <row r="162" spans="19:28" ht="15" customHeight="1">
      <c r="S162" s="1" t="s">
        <v>70</v>
      </c>
      <c r="T162" s="46" t="s">
        <v>70</v>
      </c>
      <c r="U162" s="47">
        <v>0.44266156959705771</v>
      </c>
      <c r="V162" s="46" t="s">
        <v>70</v>
      </c>
      <c r="W162" s="47">
        <v>0.39454604500000001</v>
      </c>
      <c r="X162" s="47">
        <v>0.3614803786959912</v>
      </c>
      <c r="Y162" s="46" t="s">
        <v>70</v>
      </c>
      <c r="Z162" s="47">
        <v>0.43652406887633938</v>
      </c>
      <c r="AA162" s="46" t="s">
        <v>70</v>
      </c>
      <c r="AB162" s="47">
        <v>0.94107434252202271</v>
      </c>
    </row>
    <row r="163" spans="19:28" ht="15" customHeight="1">
      <c r="S163" s="1" t="s">
        <v>71</v>
      </c>
      <c r="T163" s="46" t="s">
        <v>71</v>
      </c>
      <c r="U163" s="47">
        <v>0.41067832346576089</v>
      </c>
      <c r="V163" s="46" t="s">
        <v>71</v>
      </c>
      <c r="W163" s="47">
        <v>0.249892323</v>
      </c>
      <c r="X163" s="47">
        <v>0.40755913356232765</v>
      </c>
      <c r="Y163" s="46" t="s">
        <v>71</v>
      </c>
      <c r="Z163" s="47">
        <v>0.45967846426118353</v>
      </c>
      <c r="AA163" s="46" t="s">
        <v>71</v>
      </c>
      <c r="AB163" s="47">
        <v>0.74915586018948455</v>
      </c>
    </row>
    <row r="164" spans="19:28" ht="15" customHeight="1">
      <c r="S164" s="1" t="s">
        <v>72</v>
      </c>
      <c r="T164" s="46" t="s">
        <v>72</v>
      </c>
      <c r="U164" s="47">
        <v>0.54014341374190844</v>
      </c>
      <c r="V164" s="46" t="s">
        <v>72</v>
      </c>
      <c r="W164" s="47">
        <v>0.50154217099999998</v>
      </c>
      <c r="X164" s="47">
        <v>0.43438119663280778</v>
      </c>
      <c r="Y164" s="46" t="s">
        <v>72</v>
      </c>
      <c r="Z164" s="47">
        <v>0.50053549230461647</v>
      </c>
      <c r="AA164" s="46" t="s">
        <v>72</v>
      </c>
      <c r="AB164" s="47">
        <v>1.0165502437035765</v>
      </c>
    </row>
    <row r="165" spans="19:28" ht="15" customHeight="1">
      <c r="S165" s="1" t="s">
        <v>73</v>
      </c>
      <c r="T165" s="46" t="s">
        <v>73</v>
      </c>
      <c r="U165" s="47">
        <v>0.5084978234562898</v>
      </c>
      <c r="V165" s="46" t="s">
        <v>73</v>
      </c>
      <c r="W165" s="47">
        <v>0.460117306</v>
      </c>
      <c r="X165" s="47">
        <v>0.45474220829323614</v>
      </c>
      <c r="Y165" s="46" t="s">
        <v>73</v>
      </c>
      <c r="Z165" s="47">
        <v>0.50407392616178326</v>
      </c>
      <c r="AA165" s="46" t="s">
        <v>73</v>
      </c>
      <c r="AB165" s="47">
        <v>0.97355946974167484</v>
      </c>
    </row>
    <row r="166" spans="19:28" ht="15" customHeight="1">
      <c r="S166" s="1" t="s">
        <v>74</v>
      </c>
      <c r="T166" s="46" t="s">
        <v>74</v>
      </c>
      <c r="U166" s="47">
        <v>0.18991191418399067</v>
      </c>
      <c r="V166" s="46" t="s">
        <v>74</v>
      </c>
      <c r="W166" s="47">
        <v>0.21227017500000001</v>
      </c>
      <c r="X166" s="47">
        <v>0.29153746016868598</v>
      </c>
      <c r="Y166" s="46" t="s">
        <v>74</v>
      </c>
      <c r="Z166" s="47">
        <v>0.21203522929932006</v>
      </c>
      <c r="AA166" s="46" t="s">
        <v>74</v>
      </c>
      <c r="AB166" s="47">
        <v>0.37605504673300988</v>
      </c>
    </row>
    <row r="167" spans="19:28" ht="15" customHeight="1">
      <c r="S167" s="1" t="s">
        <v>75</v>
      </c>
      <c r="T167" s="46" t="s">
        <v>75</v>
      </c>
      <c r="U167" s="47">
        <v>0.48406407784006877</v>
      </c>
      <c r="V167" s="46" t="s">
        <v>75</v>
      </c>
      <c r="W167" s="47">
        <v>0.39096315599999998</v>
      </c>
      <c r="X167" s="47">
        <v>0.40667328989131618</v>
      </c>
      <c r="Y167" s="46" t="s">
        <v>75</v>
      </c>
      <c r="Z167" s="47">
        <v>0.44433399952675939</v>
      </c>
      <c r="AA167" s="46" t="s">
        <v>76</v>
      </c>
      <c r="AB167" s="47">
        <v>0.78324663143224693</v>
      </c>
    </row>
    <row r="168" spans="19:28" ht="15" customHeight="1">
      <c r="S168" s="1" t="s">
        <v>77</v>
      </c>
      <c r="T168" s="46" t="s">
        <v>77</v>
      </c>
      <c r="U168" s="47">
        <v>0.42622924960257097</v>
      </c>
      <c r="V168" s="46" t="s">
        <v>77</v>
      </c>
      <c r="W168" s="47">
        <v>0.28301295700000001</v>
      </c>
      <c r="X168" s="47">
        <v>0.46340364772099302</v>
      </c>
      <c r="Y168" s="46" t="s">
        <v>77</v>
      </c>
      <c r="Z168" s="47">
        <v>0.48055042753185767</v>
      </c>
      <c r="AA168" s="46" t="s">
        <v>77</v>
      </c>
      <c r="AB168" s="47">
        <v>0.8447026740339254</v>
      </c>
    </row>
    <row r="169" spans="19:28" ht="15" customHeight="1">
      <c r="S169" s="1" t="s">
        <v>78</v>
      </c>
      <c r="T169" s="46" t="s">
        <v>78</v>
      </c>
      <c r="U169" s="47">
        <v>0.5344483409793267</v>
      </c>
      <c r="V169" s="46" t="s">
        <v>78</v>
      </c>
      <c r="W169" s="47">
        <v>0.39621328300000003</v>
      </c>
      <c r="X169" s="47">
        <v>0.50340729583994359</v>
      </c>
      <c r="Y169" s="46" t="s">
        <v>78</v>
      </c>
      <c r="Z169" s="47">
        <v>0.5071373591794226</v>
      </c>
      <c r="AA169" s="46" t="s">
        <v>78</v>
      </c>
      <c r="AB169" s="47">
        <v>0.97402156431429532</v>
      </c>
    </row>
    <row r="170" spans="19:28" ht="15" customHeight="1">
      <c r="S170" s="1" t="s">
        <v>79</v>
      </c>
      <c r="T170" s="46" t="s">
        <v>79</v>
      </c>
      <c r="U170" s="47">
        <v>0.4923922315042048</v>
      </c>
      <c r="V170" s="46" t="s">
        <v>79</v>
      </c>
      <c r="W170" s="47">
        <v>0.40478261199999999</v>
      </c>
      <c r="X170" s="47">
        <v>0.52360660821300975</v>
      </c>
      <c r="Y170" s="46" t="s">
        <v>79</v>
      </c>
      <c r="Z170" s="47">
        <v>0.52060805240935182</v>
      </c>
      <c r="AA170" s="46" t="s">
        <v>79</v>
      </c>
      <c r="AB170" s="47">
        <v>0.85259698930967254</v>
      </c>
    </row>
    <row r="171" spans="19:28" ht="15" customHeight="1">
      <c r="S171" s="1" t="s">
        <v>80</v>
      </c>
      <c r="T171" s="46" t="s">
        <v>80</v>
      </c>
      <c r="U171" s="47">
        <v>0.49939769837804354</v>
      </c>
      <c r="V171" s="46" t="s">
        <v>80</v>
      </c>
      <c r="W171" s="47">
        <v>0.40003422</v>
      </c>
      <c r="X171" s="47">
        <v>0.46871217932072784</v>
      </c>
      <c r="Y171" s="46" t="s">
        <v>80</v>
      </c>
      <c r="Z171" s="47">
        <v>0.46360493948723164</v>
      </c>
      <c r="AA171" s="46" t="s">
        <v>80</v>
      </c>
      <c r="AB171" s="47">
        <v>0.77553249153710735</v>
      </c>
    </row>
    <row r="172" spans="19:28" ht="15" customHeight="1">
      <c r="S172" s="1" t="s">
        <v>81</v>
      </c>
      <c r="T172" s="46" t="s">
        <v>81</v>
      </c>
      <c r="U172" s="47">
        <v>0.45726609179578859</v>
      </c>
      <c r="V172" s="46" t="s">
        <v>81</v>
      </c>
      <c r="W172" s="47">
        <v>0.351270256</v>
      </c>
      <c r="X172" s="47">
        <v>0.51568265585000028</v>
      </c>
      <c r="Y172" s="46" t="s">
        <v>81</v>
      </c>
      <c r="Z172" s="47">
        <v>0.51831999052319278</v>
      </c>
      <c r="AA172" s="46" t="s">
        <v>81</v>
      </c>
      <c r="AB172" s="47">
        <v>0.79398027908262303</v>
      </c>
    </row>
    <row r="173" spans="19:28" ht="15" customHeight="1">
      <c r="S173" s="1" t="s">
        <v>82</v>
      </c>
      <c r="T173" s="46" t="s">
        <v>82</v>
      </c>
      <c r="U173" s="47">
        <v>0.60635345709831356</v>
      </c>
      <c r="V173" s="46" t="s">
        <v>82</v>
      </c>
      <c r="W173" s="47">
        <v>0.48863500199999998</v>
      </c>
      <c r="X173" s="47">
        <v>0.50541553138795492</v>
      </c>
      <c r="Y173" s="46" t="s">
        <v>82</v>
      </c>
      <c r="Z173" s="47">
        <v>0.70164416748169445</v>
      </c>
      <c r="AA173" s="46" t="s">
        <v>83</v>
      </c>
      <c r="AB173" s="47">
        <v>1.1431145233285103</v>
      </c>
    </row>
    <row r="174" spans="19:28" ht="15" customHeight="1">
      <c r="S174" s="1" t="s">
        <v>84</v>
      </c>
      <c r="T174" s="46" t="s">
        <v>84</v>
      </c>
      <c r="U174" s="47">
        <v>0.59678948350789141</v>
      </c>
      <c r="V174" s="46" t="s">
        <v>84</v>
      </c>
      <c r="W174" s="47">
        <v>0.42189096599999998</v>
      </c>
      <c r="X174" s="47">
        <v>0.50690287488033758</v>
      </c>
      <c r="Y174" s="46" t="s">
        <v>84</v>
      </c>
      <c r="Z174" s="47">
        <v>0.51418857155944919</v>
      </c>
      <c r="AA174" s="46" t="s">
        <v>84</v>
      </c>
      <c r="AB174" s="47">
        <v>0.91786971828514663</v>
      </c>
    </row>
    <row r="175" spans="19:28" ht="15" customHeight="1">
      <c r="S175" s="1" t="s">
        <v>85</v>
      </c>
      <c r="T175" s="46" t="s">
        <v>85</v>
      </c>
      <c r="U175" s="47">
        <v>0.56236112819903739</v>
      </c>
      <c r="V175" s="46" t="s">
        <v>85</v>
      </c>
      <c r="W175" s="47">
        <v>0.63876931000000003</v>
      </c>
      <c r="X175" s="47">
        <v>0.38001048342088734</v>
      </c>
      <c r="Y175" s="46" t="s">
        <v>85</v>
      </c>
      <c r="Z175" s="47">
        <v>0.49538021127604553</v>
      </c>
      <c r="AA175" s="46" t="s">
        <v>85</v>
      </c>
      <c r="AB175" s="47">
        <v>1.0610437027127</v>
      </c>
    </row>
    <row r="176" spans="19:28" ht="15" customHeight="1">
      <c r="S176" s="1" t="s">
        <v>86</v>
      </c>
      <c r="T176" s="46" t="s">
        <v>86</v>
      </c>
      <c r="U176" s="47">
        <v>0.52676201419733037</v>
      </c>
      <c r="V176" s="46" t="s">
        <v>86</v>
      </c>
      <c r="W176" s="47">
        <v>0.420767575</v>
      </c>
      <c r="X176" s="47">
        <v>0.51244492224684746</v>
      </c>
      <c r="Y176" s="46" t="s">
        <v>86</v>
      </c>
      <c r="Z176" s="47">
        <v>0.5712338298896309</v>
      </c>
      <c r="AA176" s="46" t="s">
        <v>86</v>
      </c>
      <c r="AB176" s="47">
        <v>0.95406381271169904</v>
      </c>
    </row>
    <row r="177" spans="19:28" ht="15" customHeight="1">
      <c r="S177" s="1" t="s">
        <v>87</v>
      </c>
      <c r="T177" s="46" t="s">
        <v>87</v>
      </c>
      <c r="U177" s="47">
        <v>0.61043147021180055</v>
      </c>
      <c r="V177" s="46" t="s">
        <v>87</v>
      </c>
      <c r="W177" s="47">
        <v>0.38240555999999998</v>
      </c>
      <c r="X177" s="47">
        <v>0.5420943429242997</v>
      </c>
      <c r="Y177" s="46" t="s">
        <v>87</v>
      </c>
      <c r="Z177" s="47">
        <v>0.60182711613783757</v>
      </c>
      <c r="AA177" s="46" t="s">
        <v>87</v>
      </c>
      <c r="AB177" s="47">
        <v>1.011447918509673</v>
      </c>
    </row>
    <row r="178" spans="19:28" ht="15" customHeight="1">
      <c r="S178" s="1" t="s">
        <v>88</v>
      </c>
      <c r="T178" s="46" t="s">
        <v>88</v>
      </c>
      <c r="U178" s="47">
        <v>0.94398944225482639</v>
      </c>
      <c r="V178" s="46" t="s">
        <v>88</v>
      </c>
      <c r="W178" s="47">
        <v>0.73539184300000005</v>
      </c>
      <c r="X178" s="47">
        <v>0.60886110813732008</v>
      </c>
      <c r="Y178" s="46" t="s">
        <v>88</v>
      </c>
      <c r="Z178" s="47">
        <v>0.71449601767236504</v>
      </c>
      <c r="AA178" s="46" t="s">
        <v>88</v>
      </c>
      <c r="AB178" s="47">
        <v>1.1733937513673554</v>
      </c>
    </row>
    <row r="179" spans="19:28" ht="15" customHeight="1">
      <c r="S179" s="1" t="s">
        <v>89</v>
      </c>
      <c r="T179" s="46" t="s">
        <v>89</v>
      </c>
      <c r="U179" s="47">
        <v>0.44394077180425084</v>
      </c>
      <c r="V179" s="46" t="s">
        <v>89</v>
      </c>
      <c r="W179" s="47">
        <v>0.37211103299999998</v>
      </c>
      <c r="X179" s="47">
        <v>0.39023714792414144</v>
      </c>
      <c r="Y179" s="46" t="s">
        <v>89</v>
      </c>
      <c r="Z179" s="47">
        <v>0.40796347736782423</v>
      </c>
      <c r="AA179" s="46" t="s">
        <v>89</v>
      </c>
      <c r="AB179" s="47">
        <v>0.78288548907906474</v>
      </c>
    </row>
    <row r="180" spans="19:28" ht="15" customHeight="1">
      <c r="S180" s="1" t="s">
        <v>90</v>
      </c>
      <c r="T180" s="46" t="s">
        <v>90</v>
      </c>
      <c r="U180" s="47">
        <v>0.65595239422637031</v>
      </c>
      <c r="V180" s="46" t="s">
        <v>90</v>
      </c>
      <c r="W180" s="47">
        <v>0.55851437800000003</v>
      </c>
      <c r="X180" s="47">
        <v>0.64707974602907248</v>
      </c>
      <c r="Y180" s="46" t="s">
        <v>90</v>
      </c>
      <c r="Z180" s="47">
        <v>0.72479655370858842</v>
      </c>
      <c r="AA180" s="46" t="s">
        <v>91</v>
      </c>
      <c r="AB180" s="47">
        <v>1.2027712383298514</v>
      </c>
    </row>
    <row r="181" spans="19:28" ht="15" customHeight="1">
      <c r="S181" s="1" t="s">
        <v>108</v>
      </c>
      <c r="T181" s="46" t="s">
        <v>108</v>
      </c>
      <c r="U181" s="47">
        <v>0.53268281751336732</v>
      </c>
      <c r="V181" s="46" t="s">
        <v>108</v>
      </c>
      <c r="W181" s="47">
        <v>0.47401273199999999</v>
      </c>
      <c r="X181" s="47">
        <v>0.59224423322902664</v>
      </c>
      <c r="Y181" s="46" t="s">
        <v>108</v>
      </c>
      <c r="Z181" s="47">
        <v>0.61848579764790335</v>
      </c>
      <c r="AA181" s="46" t="s">
        <v>109</v>
      </c>
      <c r="AB181" s="47">
        <v>1.0030928030075235</v>
      </c>
    </row>
    <row r="182" spans="19:28" ht="15" customHeight="1">
      <c r="S182" s="1" t="s">
        <v>92</v>
      </c>
      <c r="T182" s="46" t="s">
        <v>92</v>
      </c>
      <c r="U182" s="47">
        <v>0.70399000337334361</v>
      </c>
      <c r="V182" s="46" t="s">
        <v>92</v>
      </c>
      <c r="W182" s="47">
        <v>0.54187277499999997</v>
      </c>
      <c r="X182" s="47">
        <v>0.51518384755067947</v>
      </c>
      <c r="Y182" s="46" t="s">
        <v>92</v>
      </c>
      <c r="Z182" s="47">
        <v>0.52447665001346289</v>
      </c>
      <c r="AA182" s="46" t="s">
        <v>92</v>
      </c>
      <c r="AB182" s="47">
        <v>0.83599426182054826</v>
      </c>
    </row>
    <row r="183" spans="19:28" ht="15" customHeight="1">
      <c r="S183" s="1" t="s">
        <v>93</v>
      </c>
      <c r="T183" s="46" t="s">
        <v>93</v>
      </c>
      <c r="U183" s="47">
        <v>0.54461508606497722</v>
      </c>
      <c r="V183" s="46" t="s">
        <v>93</v>
      </c>
      <c r="W183" s="47">
        <v>0.37672145499999998</v>
      </c>
      <c r="X183" s="47">
        <v>0.45105815276071909</v>
      </c>
      <c r="Y183" s="46" t="s">
        <v>93</v>
      </c>
      <c r="Z183" s="47">
        <v>0.53045008809214844</v>
      </c>
      <c r="AA183" s="46" t="s">
        <v>93</v>
      </c>
      <c r="AB183" s="47">
        <v>0.96709247743087778</v>
      </c>
    </row>
    <row r="184" spans="19:28" ht="15" customHeight="1">
      <c r="S184" s="1" t="s">
        <v>94</v>
      </c>
      <c r="T184" s="46" t="s">
        <v>94</v>
      </c>
      <c r="U184" s="47">
        <v>0.57867075380931088</v>
      </c>
      <c r="V184" s="46" t="s">
        <v>94</v>
      </c>
      <c r="W184" s="47">
        <v>0.49240867799999999</v>
      </c>
      <c r="X184" s="47">
        <v>0.57777055139614919</v>
      </c>
      <c r="Y184" s="46" t="s">
        <v>94</v>
      </c>
      <c r="Z184" s="47">
        <v>0.62737286656009694</v>
      </c>
      <c r="AA184" s="46" t="s">
        <v>94</v>
      </c>
      <c r="AB184" s="47">
        <v>1.0661023509802519</v>
      </c>
    </row>
    <row r="185" spans="19:28" ht="15" customHeight="1">
      <c r="S185" s="1" t="s">
        <v>95</v>
      </c>
      <c r="T185" s="46" t="s">
        <v>95</v>
      </c>
      <c r="U185" s="47">
        <v>0.52566842279583215</v>
      </c>
      <c r="V185" s="46" t="s">
        <v>95</v>
      </c>
      <c r="W185" s="47">
        <v>0.47206198300000002</v>
      </c>
      <c r="X185" s="47">
        <v>0.52247133006627555</v>
      </c>
      <c r="Y185" s="46" t="s">
        <v>95</v>
      </c>
      <c r="Z185" s="47">
        <v>0.55598623372658673</v>
      </c>
      <c r="AA185" s="46" t="s">
        <v>95</v>
      </c>
      <c r="AB185" s="47">
        <v>0.98323270462152057</v>
      </c>
    </row>
    <row r="186" spans="19:28" ht="15" customHeight="1">
      <c r="S186" s="1" t="s">
        <v>96</v>
      </c>
      <c r="T186" s="46" t="s">
        <v>96</v>
      </c>
      <c r="U186" s="47">
        <v>0.45158247313451244</v>
      </c>
      <c r="V186" s="46" t="s">
        <v>96</v>
      </c>
      <c r="W186" s="47">
        <v>0.61728783200000004</v>
      </c>
      <c r="X186" s="47">
        <v>0.48902711863857817</v>
      </c>
      <c r="Y186" s="46" t="s">
        <v>96</v>
      </c>
      <c r="Z186" s="47">
        <v>0.41735348869444022</v>
      </c>
      <c r="AA186" s="46" t="s">
        <v>96</v>
      </c>
      <c r="AB186" s="47">
        <v>0.58607885982406116</v>
      </c>
    </row>
    <row r="187" spans="19:28" ht="15" customHeight="1">
      <c r="S187" s="1" t="s">
        <v>97</v>
      </c>
      <c r="T187" s="46" t="s">
        <v>97</v>
      </c>
      <c r="U187" s="47">
        <v>0.46364371286295797</v>
      </c>
      <c r="V187" s="46" t="s">
        <v>97</v>
      </c>
      <c r="W187" s="47">
        <v>0.32715863899999997</v>
      </c>
      <c r="X187" s="47">
        <v>0.40026753679121752</v>
      </c>
      <c r="Y187" s="46" t="s">
        <v>97</v>
      </c>
      <c r="Z187" s="47">
        <v>0.42357145248846528</v>
      </c>
      <c r="AA187" s="46" t="s">
        <v>97</v>
      </c>
      <c r="AB187" s="47">
        <v>0.75941705441755369</v>
      </c>
    </row>
    <row r="188" spans="19:28" ht="15" customHeight="1">
      <c r="S188" s="1" t="s">
        <v>98</v>
      </c>
      <c r="T188" s="46" t="s">
        <v>98</v>
      </c>
      <c r="U188" s="47">
        <v>0.29770670385325121</v>
      </c>
      <c r="V188" s="46" t="s">
        <v>98</v>
      </c>
      <c r="W188" s="47">
        <v>0.27051133199999999</v>
      </c>
      <c r="X188" s="47">
        <v>0.31198033824440169</v>
      </c>
      <c r="Y188" s="46" t="s">
        <v>98</v>
      </c>
      <c r="Z188" s="47">
        <v>0.30730191561704867</v>
      </c>
      <c r="AA188" s="46" t="s">
        <v>99</v>
      </c>
      <c r="AB188" s="47">
        <v>0.67397251577492689</v>
      </c>
    </row>
    <row r="189" spans="19:28" ht="15" customHeight="1">
      <c r="S189" s="1" t="s">
        <v>100</v>
      </c>
      <c r="T189" s="46" t="s">
        <v>100</v>
      </c>
      <c r="U189" s="47">
        <v>0.54247188914489886</v>
      </c>
      <c r="V189" s="46" t="s">
        <v>100</v>
      </c>
      <c r="W189" s="47">
        <v>0.42012279499999999</v>
      </c>
      <c r="X189" s="47">
        <v>0.43076340881545022</v>
      </c>
      <c r="Y189" s="46" t="s">
        <v>100</v>
      </c>
      <c r="Z189" s="47">
        <v>0.48494589711898289</v>
      </c>
      <c r="AA189" s="46" t="s">
        <v>100</v>
      </c>
      <c r="AB189" s="47">
        <v>0.82514165530234906</v>
      </c>
    </row>
    <row r="190" spans="19:28" ht="15" customHeight="1">
      <c r="S190" s="1" t="s">
        <v>101</v>
      </c>
      <c r="T190" s="46" t="s">
        <v>101</v>
      </c>
      <c r="U190" s="47">
        <v>0.20666930846389703</v>
      </c>
      <c r="V190" s="46" t="s">
        <v>101</v>
      </c>
      <c r="W190" s="47">
        <v>0.19317920299999999</v>
      </c>
      <c r="X190" s="47">
        <v>0.25034436517556308</v>
      </c>
      <c r="Y190" s="46" t="s">
        <v>101</v>
      </c>
      <c r="Z190" s="47">
        <v>0.23022374958802894</v>
      </c>
      <c r="AA190" s="46" t="s">
        <v>101</v>
      </c>
      <c r="AB190" s="47">
        <v>0.33799784915423431</v>
      </c>
    </row>
    <row r="191" spans="19:28" ht="15" customHeight="1">
      <c r="S191" s="1" t="s">
        <v>102</v>
      </c>
      <c r="T191" s="46" t="s">
        <v>102</v>
      </c>
      <c r="U191" s="47">
        <v>0.34496000487072065</v>
      </c>
      <c r="V191" s="46" t="s">
        <v>102</v>
      </c>
      <c r="W191" s="47">
        <v>0.27030367700000002</v>
      </c>
      <c r="X191" s="47">
        <v>0.36780050799573982</v>
      </c>
      <c r="Y191" s="46" t="s">
        <v>102</v>
      </c>
      <c r="Z191" s="47">
        <v>0.3821232388943494</v>
      </c>
      <c r="AA191" s="46" t="s">
        <v>102</v>
      </c>
      <c r="AB191" s="47">
        <v>0.77128877468175927</v>
      </c>
    </row>
  </sheetData>
  <sheetProtection password="880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windowProtection="1" topLeftCell="XFD1" zoomScale="70" zoomScaleNormal="70" workbookViewId="0">
      <selection sqref="A1:XFD1048576"/>
    </sheetView>
  </sheetViews>
  <sheetFormatPr defaultColWidth="0" defaultRowHeight="15" customHeight="1"/>
  <cols>
    <col min="1" max="1" width="31.85546875" style="1" hidden="1" customWidth="1"/>
    <col min="2" max="2" width="14.85546875" style="1" hidden="1" customWidth="1"/>
    <col min="3" max="3" width="31.85546875" style="1" hidden="1" customWidth="1"/>
    <col min="4" max="4" width="14.85546875" style="1" hidden="1" customWidth="1"/>
    <col min="5" max="5" width="31.85546875" style="1" hidden="1" customWidth="1"/>
    <col min="6" max="6" width="14.85546875" style="1" hidden="1" customWidth="1"/>
    <col min="7" max="7" width="31.85546875" style="1" hidden="1" customWidth="1"/>
    <col min="8" max="8" width="14.85546875" style="1" hidden="1" customWidth="1"/>
    <col min="9" max="9" width="31.85546875" style="1" hidden="1" customWidth="1"/>
    <col min="10" max="10" width="14.85546875" style="1" hidden="1" customWidth="1"/>
    <col min="11" max="11" width="9.140625" style="1" hidden="1" customWidth="1"/>
    <col min="12" max="17" width="7.5703125" style="1" hidden="1" customWidth="1"/>
    <col min="18" max="18" width="9.28515625" style="1" hidden="1" customWidth="1"/>
    <col min="19" max="19" width="31.85546875" style="1" hidden="1" customWidth="1"/>
    <col min="20" max="20" width="14.85546875" style="1" hidden="1" customWidth="1"/>
    <col min="21" max="30" width="6" style="1" hidden="1" customWidth="1"/>
    <col min="31" max="16384" width="80" style="1" hidden="1"/>
  </cols>
  <sheetData>
    <row r="1" spans="1:19" ht="15" customHeight="1">
      <c r="A1" s="26"/>
      <c r="B1" s="27">
        <v>43105</v>
      </c>
      <c r="C1" s="28"/>
      <c r="D1" s="27">
        <v>42740</v>
      </c>
      <c r="E1" s="28"/>
      <c r="F1" s="27">
        <v>42374</v>
      </c>
      <c r="G1" s="28"/>
      <c r="H1" s="27">
        <v>42009</v>
      </c>
      <c r="I1" s="28"/>
      <c r="J1" s="27">
        <v>41644</v>
      </c>
      <c r="K1" s="29"/>
      <c r="L1" s="29"/>
      <c r="M1" s="29"/>
      <c r="N1" s="29"/>
      <c r="O1" s="29"/>
      <c r="P1" s="29"/>
      <c r="Q1" s="29"/>
      <c r="R1" s="26"/>
      <c r="S1" s="26"/>
    </row>
    <row r="2" spans="1:19" ht="15" customHeight="1">
      <c r="A2" s="26"/>
      <c r="B2" s="28">
        <v>2017</v>
      </c>
      <c r="C2" s="28"/>
      <c r="D2" s="28">
        <v>2016</v>
      </c>
      <c r="E2" s="28"/>
      <c r="F2" s="28">
        <v>2015</v>
      </c>
      <c r="G2" s="28"/>
      <c r="H2" s="28">
        <v>2014</v>
      </c>
      <c r="I2" s="28"/>
      <c r="J2" s="28">
        <v>2013</v>
      </c>
      <c r="K2" s="26"/>
      <c r="L2" s="26"/>
      <c r="M2" s="26"/>
      <c r="N2" s="26"/>
      <c r="O2" s="26"/>
      <c r="P2" s="26"/>
      <c r="Q2" s="26"/>
      <c r="R2" s="26"/>
      <c r="S2" s="26"/>
    </row>
    <row r="3" spans="1:19" ht="15" customHeight="1">
      <c r="A3" s="30" t="s">
        <v>0</v>
      </c>
      <c r="B3" s="31" t="s">
        <v>120</v>
      </c>
      <c r="C3" s="30" t="s">
        <v>0</v>
      </c>
      <c r="D3" s="31" t="s">
        <v>120</v>
      </c>
      <c r="E3" s="30" t="s">
        <v>0</v>
      </c>
      <c r="F3" s="31" t="s">
        <v>120</v>
      </c>
      <c r="G3" s="30" t="s">
        <v>0</v>
      </c>
      <c r="H3" s="31" t="s">
        <v>120</v>
      </c>
      <c r="I3" s="30" t="s">
        <v>0</v>
      </c>
      <c r="J3" s="31" t="s">
        <v>120</v>
      </c>
      <c r="K3" s="32"/>
      <c r="L3" s="32">
        <v>2013</v>
      </c>
      <c r="M3" s="32">
        <v>2014</v>
      </c>
      <c r="N3" s="32">
        <v>2015</v>
      </c>
      <c r="O3" s="32">
        <v>2016</v>
      </c>
      <c r="P3" s="32">
        <v>2107</v>
      </c>
      <c r="Q3" s="33" t="s">
        <v>2</v>
      </c>
      <c r="R3" s="33" t="s">
        <v>1</v>
      </c>
    </row>
    <row r="4" spans="1:19" ht="15" customHeight="1">
      <c r="A4" s="34" t="s">
        <v>3</v>
      </c>
      <c r="B4" s="35">
        <v>4.6915576009360018</v>
      </c>
      <c r="C4" s="34" t="s">
        <v>3</v>
      </c>
      <c r="D4" s="35">
        <v>4.6428888594607391</v>
      </c>
      <c r="E4" s="34" t="s">
        <v>3</v>
      </c>
      <c r="F4" s="35">
        <v>4.417324695280457</v>
      </c>
      <c r="G4" s="34" t="s">
        <v>3</v>
      </c>
      <c r="H4" s="35">
        <v>4.9553321674991162</v>
      </c>
      <c r="I4" s="34" t="s">
        <v>3</v>
      </c>
      <c r="J4" s="35">
        <v>3.6274839002613493</v>
      </c>
      <c r="K4" s="26">
        <v>1</v>
      </c>
      <c r="L4" s="36">
        <f>J4</f>
        <v>3.6274839002613493</v>
      </c>
      <c r="M4" s="36">
        <f>H4</f>
        <v>4.9553321674991162</v>
      </c>
      <c r="N4" s="36">
        <f>F4</f>
        <v>4.417324695280457</v>
      </c>
      <c r="O4" s="36">
        <f>D4</f>
        <v>4.6428888594607391</v>
      </c>
      <c r="P4" s="36">
        <f>B4</f>
        <v>4.6915576009360018</v>
      </c>
      <c r="Q4" s="36">
        <f>P4</f>
        <v>4.6915576009360018</v>
      </c>
      <c r="R4" s="36">
        <f>AVERAGE(L4:P4)</f>
        <v>4.4669174446875326</v>
      </c>
    </row>
    <row r="5" spans="1:19" ht="15" customHeight="1">
      <c r="A5" s="37" t="s">
        <v>4</v>
      </c>
      <c r="B5" s="38">
        <v>3.2704026890706959</v>
      </c>
      <c r="C5" s="37" t="s">
        <v>4</v>
      </c>
      <c r="D5" s="38">
        <v>2.9268822368702416</v>
      </c>
      <c r="E5" s="37" t="s">
        <v>4</v>
      </c>
      <c r="F5" s="38">
        <v>3.5156568797940717</v>
      </c>
      <c r="G5" s="37" t="s">
        <v>4</v>
      </c>
      <c r="H5" s="38">
        <v>3.2409676770322102</v>
      </c>
      <c r="I5" s="37" t="s">
        <v>4</v>
      </c>
      <c r="J5" s="38">
        <v>2.703657722927673</v>
      </c>
      <c r="K5" s="39">
        <v>2</v>
      </c>
      <c r="L5" s="36">
        <f t="shared" ref="L5:L68" si="0">J5</f>
        <v>2.703657722927673</v>
      </c>
      <c r="M5" s="36">
        <f t="shared" ref="M5:M68" si="1">H5</f>
        <v>3.2409676770322102</v>
      </c>
      <c r="N5" s="36">
        <f t="shared" ref="N5:N68" si="2">F5</f>
        <v>3.5156568797940717</v>
      </c>
      <c r="O5" s="36">
        <f t="shared" ref="O5:O68" si="3">D5</f>
        <v>2.9268822368702416</v>
      </c>
      <c r="P5" s="36">
        <f t="shared" ref="P5:P68" si="4">B5</f>
        <v>3.2704026890706959</v>
      </c>
      <c r="Q5" s="36">
        <f t="shared" ref="Q5:Q68" si="5">P5</f>
        <v>3.2704026890706959</v>
      </c>
      <c r="R5" s="36">
        <f t="shared" ref="R5:R68" si="6">AVERAGE(L5:P5)</f>
        <v>3.1315134411389787</v>
      </c>
    </row>
    <row r="6" spans="1:19" ht="15" customHeight="1">
      <c r="A6" s="34" t="s">
        <v>5</v>
      </c>
      <c r="B6" s="35">
        <v>1.7297707060530711</v>
      </c>
      <c r="C6" s="34" t="s">
        <v>5</v>
      </c>
      <c r="D6" s="35">
        <v>2.161449648813766</v>
      </c>
      <c r="E6" s="34" t="s">
        <v>5</v>
      </c>
      <c r="F6" s="35">
        <v>2.532216847338193</v>
      </c>
      <c r="G6" s="34" t="s">
        <v>5</v>
      </c>
      <c r="H6" s="35">
        <v>1.860713135879472</v>
      </c>
      <c r="I6" s="34" t="s">
        <v>5</v>
      </c>
      <c r="J6" s="35">
        <v>1.8273248864067011</v>
      </c>
      <c r="K6" s="26">
        <v>3</v>
      </c>
      <c r="L6" s="36">
        <f t="shared" si="0"/>
        <v>1.8273248864067011</v>
      </c>
      <c r="M6" s="36">
        <f t="shared" si="1"/>
        <v>1.860713135879472</v>
      </c>
      <c r="N6" s="36">
        <f t="shared" si="2"/>
        <v>2.532216847338193</v>
      </c>
      <c r="O6" s="36">
        <f t="shared" si="3"/>
        <v>2.161449648813766</v>
      </c>
      <c r="P6" s="36">
        <f t="shared" si="4"/>
        <v>1.7297707060530711</v>
      </c>
      <c r="Q6" s="36">
        <f t="shared" si="5"/>
        <v>1.7297707060530711</v>
      </c>
      <c r="R6" s="36">
        <f t="shared" si="6"/>
        <v>2.0222950448982404</v>
      </c>
    </row>
    <row r="7" spans="1:19" ht="15" customHeight="1">
      <c r="A7" s="37" t="s">
        <v>6</v>
      </c>
      <c r="B7" s="38">
        <v>3.1349466568795137</v>
      </c>
      <c r="C7" s="37" t="s">
        <v>6</v>
      </c>
      <c r="D7" s="38">
        <v>2.8234640693446367</v>
      </c>
      <c r="E7" s="37" t="s">
        <v>6</v>
      </c>
      <c r="F7" s="38">
        <v>4.6753746191024996</v>
      </c>
      <c r="G7" s="37" t="s">
        <v>6</v>
      </c>
      <c r="H7" s="38">
        <v>4.2826046671421816</v>
      </c>
      <c r="I7" s="37" t="s">
        <v>6</v>
      </c>
      <c r="J7" s="38">
        <v>3.5930749667591062</v>
      </c>
      <c r="K7" s="39">
        <v>4</v>
      </c>
      <c r="L7" s="36">
        <f t="shared" si="0"/>
        <v>3.5930749667591062</v>
      </c>
      <c r="M7" s="36">
        <f t="shared" si="1"/>
        <v>4.2826046671421816</v>
      </c>
      <c r="N7" s="36">
        <f t="shared" si="2"/>
        <v>4.6753746191024996</v>
      </c>
      <c r="O7" s="36">
        <f t="shared" si="3"/>
        <v>2.8234640693446367</v>
      </c>
      <c r="P7" s="36">
        <f t="shared" si="4"/>
        <v>3.1349466568795137</v>
      </c>
      <c r="Q7" s="36">
        <f t="shared" si="5"/>
        <v>3.1349466568795137</v>
      </c>
      <c r="R7" s="36">
        <f t="shared" si="6"/>
        <v>3.7018929958455873</v>
      </c>
    </row>
    <row r="8" spans="1:19" ht="15" customHeight="1">
      <c r="A8" s="34" t="s">
        <v>7</v>
      </c>
      <c r="B8" s="35">
        <v>1.8906446628451978</v>
      </c>
      <c r="C8" s="34" t="s">
        <v>7</v>
      </c>
      <c r="D8" s="35">
        <v>1.0307704470761549</v>
      </c>
      <c r="E8" s="34" t="s">
        <v>7</v>
      </c>
      <c r="F8" s="35">
        <v>1.9509626862323024</v>
      </c>
      <c r="G8" s="34" t="s">
        <v>7</v>
      </c>
      <c r="H8" s="35">
        <v>2.4352769923109436</v>
      </c>
      <c r="I8" s="34" t="s">
        <v>7</v>
      </c>
      <c r="J8" s="35">
        <v>2.1321407487814197</v>
      </c>
      <c r="K8" s="26">
        <v>5</v>
      </c>
      <c r="L8" s="36">
        <f t="shared" si="0"/>
        <v>2.1321407487814197</v>
      </c>
      <c r="M8" s="36">
        <f t="shared" si="1"/>
        <v>2.4352769923109436</v>
      </c>
      <c r="N8" s="36">
        <f t="shared" si="2"/>
        <v>1.9509626862323024</v>
      </c>
      <c r="O8" s="36">
        <f t="shared" si="3"/>
        <v>1.0307704470761549</v>
      </c>
      <c r="P8" s="36">
        <f t="shared" si="4"/>
        <v>1.8906446628451978</v>
      </c>
      <c r="Q8" s="36">
        <f t="shared" si="5"/>
        <v>1.8906446628451978</v>
      </c>
      <c r="R8" s="36">
        <f t="shared" si="6"/>
        <v>1.8879591074492037</v>
      </c>
    </row>
    <row r="9" spans="1:19" ht="15" customHeight="1">
      <c r="A9" s="37" t="s">
        <v>8</v>
      </c>
      <c r="B9" s="38">
        <v>3.0593527318925902</v>
      </c>
      <c r="C9" s="37" t="s">
        <v>8</v>
      </c>
      <c r="D9" s="38">
        <v>3.1862374493064785</v>
      </c>
      <c r="E9" s="37" t="s">
        <v>8</v>
      </c>
      <c r="F9" s="38">
        <v>3.4819989287251878</v>
      </c>
      <c r="G9" s="37" t="s">
        <v>8</v>
      </c>
      <c r="H9" s="38">
        <v>4.172308959280544</v>
      </c>
      <c r="I9" s="37" t="s">
        <v>8</v>
      </c>
      <c r="J9" s="38">
        <v>3.2691993766236256</v>
      </c>
      <c r="K9" s="39">
        <v>6</v>
      </c>
      <c r="L9" s="36">
        <f t="shared" si="0"/>
        <v>3.2691993766236256</v>
      </c>
      <c r="M9" s="36">
        <f t="shared" si="1"/>
        <v>4.172308959280544</v>
      </c>
      <c r="N9" s="36">
        <f t="shared" si="2"/>
        <v>3.4819989287251878</v>
      </c>
      <c r="O9" s="36">
        <f t="shared" si="3"/>
        <v>3.1862374493064785</v>
      </c>
      <c r="P9" s="36">
        <f t="shared" si="4"/>
        <v>3.0593527318925902</v>
      </c>
      <c r="Q9" s="36">
        <f t="shared" si="5"/>
        <v>3.0593527318925902</v>
      </c>
      <c r="R9" s="36">
        <f t="shared" si="6"/>
        <v>3.4338194891656855</v>
      </c>
    </row>
    <row r="10" spans="1:19" ht="15" customHeight="1">
      <c r="A10" s="34" t="s">
        <v>113</v>
      </c>
      <c r="B10" s="35">
        <v>0.77538159775885551</v>
      </c>
      <c r="C10" s="34" t="s">
        <v>113</v>
      </c>
      <c r="D10" s="35">
        <v>0.82928749433454163</v>
      </c>
      <c r="E10" s="34" t="s">
        <v>113</v>
      </c>
      <c r="F10" s="35">
        <v>0.80118587305004685</v>
      </c>
      <c r="G10" s="34" t="s">
        <v>113</v>
      </c>
      <c r="H10" s="35">
        <v>0.72245261474472833</v>
      </c>
      <c r="I10" s="34" t="s">
        <v>117</v>
      </c>
      <c r="J10" s="35">
        <v>0.97749905622059541</v>
      </c>
      <c r="K10" s="26">
        <v>7</v>
      </c>
      <c r="L10" s="36">
        <f t="shared" si="0"/>
        <v>0.97749905622059541</v>
      </c>
      <c r="M10" s="36">
        <f t="shared" si="1"/>
        <v>0.72245261474472833</v>
      </c>
      <c r="N10" s="36">
        <f t="shared" si="2"/>
        <v>0.80118587305004685</v>
      </c>
      <c r="O10" s="36">
        <f t="shared" si="3"/>
        <v>0.82928749433454163</v>
      </c>
      <c r="P10" s="36">
        <f t="shared" si="4"/>
        <v>0.77538159775885551</v>
      </c>
      <c r="Q10" s="36">
        <f t="shared" si="5"/>
        <v>0.77538159775885551</v>
      </c>
      <c r="R10" s="36">
        <f t="shared" si="6"/>
        <v>0.8211613272217535</v>
      </c>
    </row>
    <row r="11" spans="1:19" ht="15" customHeight="1">
      <c r="A11" s="37" t="s">
        <v>114</v>
      </c>
      <c r="B11" s="38">
        <v>1.1829522685250982</v>
      </c>
      <c r="C11" s="37" t="s">
        <v>114</v>
      </c>
      <c r="D11" s="38">
        <v>1.2107899442173651</v>
      </c>
      <c r="E11" s="37" t="s">
        <v>114</v>
      </c>
      <c r="F11" s="38">
        <v>1.3380888917368461</v>
      </c>
      <c r="G11" s="37" t="s">
        <v>114</v>
      </c>
      <c r="H11" s="38">
        <v>1.4664956014811126</v>
      </c>
      <c r="I11" s="37" t="s">
        <v>114</v>
      </c>
      <c r="J11" s="38">
        <v>1.4002161347498532</v>
      </c>
      <c r="K11" s="39">
        <v>8</v>
      </c>
      <c r="L11" s="36">
        <f t="shared" si="0"/>
        <v>1.4002161347498532</v>
      </c>
      <c r="M11" s="36">
        <f t="shared" si="1"/>
        <v>1.4664956014811126</v>
      </c>
      <c r="N11" s="36">
        <f t="shared" si="2"/>
        <v>1.3380888917368461</v>
      </c>
      <c r="O11" s="36">
        <f t="shared" si="3"/>
        <v>1.2107899442173651</v>
      </c>
      <c r="P11" s="36">
        <f t="shared" si="4"/>
        <v>1.1829522685250982</v>
      </c>
      <c r="Q11" s="36">
        <f t="shared" si="5"/>
        <v>1.1829522685250982</v>
      </c>
      <c r="R11" s="36">
        <f t="shared" si="6"/>
        <v>1.3197085681420551</v>
      </c>
    </row>
    <row r="12" spans="1:19" ht="15" customHeight="1">
      <c r="A12" s="34" t="s">
        <v>9</v>
      </c>
      <c r="B12" s="35">
        <v>5.3999923369323746</v>
      </c>
      <c r="C12" s="34" t="s">
        <v>9</v>
      </c>
      <c r="D12" s="35">
        <v>2.8575719199586951</v>
      </c>
      <c r="E12" s="34" t="s">
        <v>9</v>
      </c>
      <c r="F12" s="35">
        <v>4.4547081359294278</v>
      </c>
      <c r="G12" s="34" t="s">
        <v>9</v>
      </c>
      <c r="H12" s="35">
        <v>4.7537869391581422</v>
      </c>
      <c r="I12" s="34" t="s">
        <v>9</v>
      </c>
      <c r="J12" s="35">
        <v>3.4150212678515328</v>
      </c>
      <c r="K12" s="26">
        <v>9</v>
      </c>
      <c r="L12" s="36">
        <f t="shared" si="0"/>
        <v>3.4150212678515328</v>
      </c>
      <c r="M12" s="36">
        <f t="shared" si="1"/>
        <v>4.7537869391581422</v>
      </c>
      <c r="N12" s="36">
        <f t="shared" si="2"/>
        <v>4.4547081359294278</v>
      </c>
      <c r="O12" s="36">
        <f t="shared" si="3"/>
        <v>2.8575719199586951</v>
      </c>
      <c r="P12" s="36">
        <f t="shared" si="4"/>
        <v>5.3999923369323746</v>
      </c>
      <c r="Q12" s="36">
        <f t="shared" si="5"/>
        <v>5.3999923369323746</v>
      </c>
      <c r="R12" s="36">
        <f t="shared" si="6"/>
        <v>4.1762161199660346</v>
      </c>
    </row>
    <row r="13" spans="1:19" ht="15" customHeight="1">
      <c r="A13" s="37" t="s">
        <v>10</v>
      </c>
      <c r="B13" s="38">
        <v>3.5093542797040587</v>
      </c>
      <c r="C13" s="37" t="s">
        <v>10</v>
      </c>
      <c r="D13" s="38">
        <v>4.2745857552497233</v>
      </c>
      <c r="E13" s="37" t="s">
        <v>10</v>
      </c>
      <c r="F13" s="38">
        <v>5.4946329257282471</v>
      </c>
      <c r="G13" s="37" t="s">
        <v>10</v>
      </c>
      <c r="H13" s="38">
        <v>5.8996028021473865</v>
      </c>
      <c r="I13" s="37" t="s">
        <v>105</v>
      </c>
      <c r="J13" s="38">
        <v>5.2995402121735289</v>
      </c>
      <c r="K13" s="39">
        <v>10</v>
      </c>
      <c r="L13" s="36">
        <f t="shared" si="0"/>
        <v>5.2995402121735289</v>
      </c>
      <c r="M13" s="36">
        <f t="shared" si="1"/>
        <v>5.8996028021473865</v>
      </c>
      <c r="N13" s="36">
        <f t="shared" si="2"/>
        <v>5.4946329257282471</v>
      </c>
      <c r="O13" s="36">
        <f t="shared" si="3"/>
        <v>4.2745857552497233</v>
      </c>
      <c r="P13" s="36">
        <f t="shared" si="4"/>
        <v>3.5093542797040587</v>
      </c>
      <c r="Q13" s="36">
        <f t="shared" si="5"/>
        <v>3.5093542797040587</v>
      </c>
      <c r="R13" s="36">
        <f t="shared" si="6"/>
        <v>4.8955431950005899</v>
      </c>
    </row>
    <row r="14" spans="1:19" ht="15" customHeight="1">
      <c r="A14" s="34" t="s">
        <v>11</v>
      </c>
      <c r="B14" s="35">
        <v>1.5968819784602808</v>
      </c>
      <c r="C14" s="34" t="s">
        <v>11</v>
      </c>
      <c r="D14" s="35">
        <v>1.61667338665948</v>
      </c>
      <c r="E14" s="34" t="s">
        <v>11</v>
      </c>
      <c r="F14" s="35">
        <v>2.2711813302061787</v>
      </c>
      <c r="G14" s="34" t="s">
        <v>11</v>
      </c>
      <c r="H14" s="35">
        <v>2.9020456680414961</v>
      </c>
      <c r="I14" s="34" t="s">
        <v>11</v>
      </c>
      <c r="J14" s="35">
        <v>3.2213544222047839</v>
      </c>
      <c r="K14" s="26">
        <v>11</v>
      </c>
      <c r="L14" s="36">
        <f t="shared" si="0"/>
        <v>3.2213544222047839</v>
      </c>
      <c r="M14" s="36">
        <f t="shared" si="1"/>
        <v>2.9020456680414961</v>
      </c>
      <c r="N14" s="36">
        <f t="shared" si="2"/>
        <v>2.2711813302061787</v>
      </c>
      <c r="O14" s="36">
        <f t="shared" si="3"/>
        <v>1.61667338665948</v>
      </c>
      <c r="P14" s="36">
        <f t="shared" si="4"/>
        <v>1.5968819784602808</v>
      </c>
      <c r="Q14" s="36">
        <f t="shared" si="5"/>
        <v>1.5968819784602808</v>
      </c>
      <c r="R14" s="36">
        <f t="shared" si="6"/>
        <v>2.3216273571144441</v>
      </c>
    </row>
    <row r="15" spans="1:19" ht="15" customHeight="1">
      <c r="A15" s="37" t="s">
        <v>115</v>
      </c>
      <c r="B15" s="38">
        <v>1.0856721096721362</v>
      </c>
      <c r="C15" s="37" t="s">
        <v>115</v>
      </c>
      <c r="D15" s="38">
        <v>0.9892787741318968</v>
      </c>
      <c r="E15" s="37" t="s">
        <v>115</v>
      </c>
      <c r="F15" s="38">
        <v>1.032432991228297</v>
      </c>
      <c r="G15" s="37" t="s">
        <v>115</v>
      </c>
      <c r="H15" s="38">
        <v>1.0548668070613034</v>
      </c>
      <c r="I15" s="37" t="s">
        <v>115</v>
      </c>
      <c r="J15" s="38">
        <v>0.63142775846125787</v>
      </c>
      <c r="K15" s="39">
        <v>12</v>
      </c>
      <c r="L15" s="36">
        <f t="shared" si="0"/>
        <v>0.63142775846125787</v>
      </c>
      <c r="M15" s="36">
        <f t="shared" si="1"/>
        <v>1.0548668070613034</v>
      </c>
      <c r="N15" s="36">
        <f t="shared" si="2"/>
        <v>1.032432991228297</v>
      </c>
      <c r="O15" s="36">
        <f t="shared" si="3"/>
        <v>0.9892787741318968</v>
      </c>
      <c r="P15" s="36">
        <f t="shared" si="4"/>
        <v>1.0856721096721362</v>
      </c>
      <c r="Q15" s="36">
        <f t="shared" si="5"/>
        <v>1.0856721096721362</v>
      </c>
      <c r="R15" s="36">
        <f t="shared" si="6"/>
        <v>0.9587356881109782</v>
      </c>
    </row>
    <row r="16" spans="1:19" ht="15" customHeight="1">
      <c r="A16" s="34" t="s">
        <v>12</v>
      </c>
      <c r="B16" s="35">
        <v>2.127748665452994</v>
      </c>
      <c r="C16" s="34" t="s">
        <v>12</v>
      </c>
      <c r="D16" s="35">
        <v>2.2251664827769644</v>
      </c>
      <c r="E16" s="34" t="s">
        <v>12</v>
      </c>
      <c r="F16" s="35">
        <v>3.0170183622111972</v>
      </c>
      <c r="G16" s="34" t="s">
        <v>12</v>
      </c>
      <c r="H16" s="35">
        <v>2.4154205549733621</v>
      </c>
      <c r="I16" s="34" t="s">
        <v>12</v>
      </c>
      <c r="J16" s="35">
        <v>2.3805467450873294</v>
      </c>
      <c r="K16" s="26">
        <v>13</v>
      </c>
      <c r="L16" s="36">
        <f t="shared" si="0"/>
        <v>2.3805467450873294</v>
      </c>
      <c r="M16" s="36">
        <f t="shared" si="1"/>
        <v>2.4154205549733621</v>
      </c>
      <c r="N16" s="36">
        <f t="shared" si="2"/>
        <v>3.0170183622111972</v>
      </c>
      <c r="O16" s="36">
        <f t="shared" si="3"/>
        <v>2.2251664827769644</v>
      </c>
      <c r="P16" s="36">
        <f t="shared" si="4"/>
        <v>2.127748665452994</v>
      </c>
      <c r="Q16" s="36">
        <f t="shared" si="5"/>
        <v>2.127748665452994</v>
      </c>
      <c r="R16" s="36">
        <f t="shared" si="6"/>
        <v>2.4331801621003697</v>
      </c>
    </row>
    <row r="17" spans="1:18" ht="15" customHeight="1">
      <c r="A17" s="37" t="s">
        <v>13</v>
      </c>
      <c r="B17" s="38">
        <v>3.9509155439273109</v>
      </c>
      <c r="C17" s="37" t="s">
        <v>13</v>
      </c>
      <c r="D17" s="38">
        <v>3.1064075741724579</v>
      </c>
      <c r="E17" s="37" t="s">
        <v>13</v>
      </c>
      <c r="F17" s="38">
        <v>3.5155377010928741</v>
      </c>
      <c r="G17" s="37" t="s">
        <v>13</v>
      </c>
      <c r="H17" s="38">
        <v>3.8611049659014554</v>
      </c>
      <c r="I17" s="37" t="s">
        <v>13</v>
      </c>
      <c r="J17" s="38">
        <v>2.3101236624056272</v>
      </c>
      <c r="K17" s="39">
        <v>14</v>
      </c>
      <c r="L17" s="36">
        <f t="shared" si="0"/>
        <v>2.3101236624056272</v>
      </c>
      <c r="M17" s="36">
        <f t="shared" si="1"/>
        <v>3.8611049659014554</v>
      </c>
      <c r="N17" s="36">
        <f t="shared" si="2"/>
        <v>3.5155377010928741</v>
      </c>
      <c r="O17" s="36">
        <f t="shared" si="3"/>
        <v>3.1064075741724579</v>
      </c>
      <c r="P17" s="36">
        <f t="shared" si="4"/>
        <v>3.9509155439273109</v>
      </c>
      <c r="Q17" s="36">
        <f t="shared" si="5"/>
        <v>3.9509155439273109</v>
      </c>
      <c r="R17" s="36">
        <f t="shared" si="6"/>
        <v>3.3488178894999452</v>
      </c>
    </row>
    <row r="18" spans="1:18" ht="15" customHeight="1">
      <c r="A18" s="34" t="s">
        <v>14</v>
      </c>
      <c r="B18" s="35">
        <v>1.637839275875284</v>
      </c>
      <c r="C18" s="34" t="s">
        <v>14</v>
      </c>
      <c r="D18" s="35">
        <v>2.1233295144060871</v>
      </c>
      <c r="E18" s="34" t="s">
        <v>14</v>
      </c>
      <c r="F18" s="35">
        <v>2.5673478974189052</v>
      </c>
      <c r="G18" s="34" t="s">
        <v>14</v>
      </c>
      <c r="H18" s="35">
        <v>2.2486680534716927</v>
      </c>
      <c r="I18" s="34" t="s">
        <v>14</v>
      </c>
      <c r="J18" s="35">
        <v>2.1541420731615051</v>
      </c>
      <c r="K18" s="26">
        <v>15</v>
      </c>
      <c r="L18" s="36">
        <f t="shared" si="0"/>
        <v>2.1541420731615051</v>
      </c>
      <c r="M18" s="36">
        <f t="shared" si="1"/>
        <v>2.2486680534716927</v>
      </c>
      <c r="N18" s="36">
        <f t="shared" si="2"/>
        <v>2.5673478974189052</v>
      </c>
      <c r="O18" s="36">
        <f t="shared" si="3"/>
        <v>2.1233295144060871</v>
      </c>
      <c r="P18" s="36">
        <f t="shared" si="4"/>
        <v>1.637839275875284</v>
      </c>
      <c r="Q18" s="36">
        <f t="shared" si="5"/>
        <v>1.637839275875284</v>
      </c>
      <c r="R18" s="36">
        <f t="shared" si="6"/>
        <v>2.146265362866695</v>
      </c>
    </row>
    <row r="19" spans="1:18" ht="15" customHeight="1">
      <c r="A19" s="37" t="s">
        <v>15</v>
      </c>
      <c r="B19" s="38">
        <v>3.7641759291129011</v>
      </c>
      <c r="C19" s="37" t="s">
        <v>15</v>
      </c>
      <c r="D19" s="38">
        <v>2.5079885473705237</v>
      </c>
      <c r="E19" s="37" t="s">
        <v>15</v>
      </c>
      <c r="F19" s="38">
        <v>2.9570970836564077</v>
      </c>
      <c r="G19" s="37" t="s">
        <v>15</v>
      </c>
      <c r="H19" s="38">
        <v>3.3963546513781133</v>
      </c>
      <c r="I19" s="37" t="s">
        <v>15</v>
      </c>
      <c r="J19" s="38">
        <v>3.1247157808101327</v>
      </c>
      <c r="K19" s="39">
        <v>16</v>
      </c>
      <c r="L19" s="36">
        <f t="shared" si="0"/>
        <v>3.1247157808101327</v>
      </c>
      <c r="M19" s="36">
        <f t="shared" si="1"/>
        <v>3.3963546513781133</v>
      </c>
      <c r="N19" s="36">
        <f t="shared" si="2"/>
        <v>2.9570970836564077</v>
      </c>
      <c r="O19" s="36">
        <f t="shared" si="3"/>
        <v>2.5079885473705237</v>
      </c>
      <c r="P19" s="36">
        <f t="shared" si="4"/>
        <v>3.7641759291129011</v>
      </c>
      <c r="Q19" s="36">
        <f t="shared" si="5"/>
        <v>3.7641759291129011</v>
      </c>
      <c r="R19" s="36">
        <f t="shared" si="6"/>
        <v>3.1500663984656159</v>
      </c>
    </row>
    <row r="20" spans="1:18" ht="15" customHeight="1">
      <c r="A20" s="34" t="s">
        <v>16</v>
      </c>
      <c r="B20" s="35">
        <v>3.8400448327689194</v>
      </c>
      <c r="C20" s="34" t="s">
        <v>16</v>
      </c>
      <c r="D20" s="35">
        <v>2.4504275195300038</v>
      </c>
      <c r="E20" s="34" t="s">
        <v>16</v>
      </c>
      <c r="F20" s="35">
        <v>2.6478306672615264</v>
      </c>
      <c r="G20" s="34" t="s">
        <v>16</v>
      </c>
      <c r="H20" s="35">
        <v>1.9865656697999445</v>
      </c>
      <c r="I20" s="34" t="s">
        <v>16</v>
      </c>
      <c r="J20" s="35">
        <v>2.0174475411339778</v>
      </c>
      <c r="K20" s="26">
        <v>17</v>
      </c>
      <c r="L20" s="36">
        <f t="shared" si="0"/>
        <v>2.0174475411339778</v>
      </c>
      <c r="M20" s="36">
        <f t="shared" si="1"/>
        <v>1.9865656697999445</v>
      </c>
      <c r="N20" s="36">
        <f t="shared" si="2"/>
        <v>2.6478306672615264</v>
      </c>
      <c r="O20" s="36">
        <f t="shared" si="3"/>
        <v>2.4504275195300038</v>
      </c>
      <c r="P20" s="36">
        <f t="shared" si="4"/>
        <v>3.8400448327689194</v>
      </c>
      <c r="Q20" s="36">
        <f t="shared" si="5"/>
        <v>3.8400448327689194</v>
      </c>
      <c r="R20" s="36">
        <f t="shared" si="6"/>
        <v>2.5884632460988746</v>
      </c>
    </row>
    <row r="21" spans="1:18" ht="15" customHeight="1">
      <c r="A21" s="37" t="s">
        <v>17</v>
      </c>
      <c r="B21" s="38">
        <v>3.1719350664330208</v>
      </c>
      <c r="C21" s="37" t="s">
        <v>17</v>
      </c>
      <c r="D21" s="38">
        <v>2.9452204734727641</v>
      </c>
      <c r="E21" s="37" t="s">
        <v>17</v>
      </c>
      <c r="F21" s="38">
        <v>3.1983204044473212</v>
      </c>
      <c r="G21" s="37" t="s">
        <v>17</v>
      </c>
      <c r="H21" s="38">
        <v>2.7082342525488952</v>
      </c>
      <c r="I21" s="37" t="s">
        <v>17</v>
      </c>
      <c r="J21" s="38">
        <v>2.4695378928029386</v>
      </c>
      <c r="K21" s="39">
        <v>18</v>
      </c>
      <c r="L21" s="36">
        <f t="shared" si="0"/>
        <v>2.4695378928029386</v>
      </c>
      <c r="M21" s="36">
        <f t="shared" si="1"/>
        <v>2.7082342525488952</v>
      </c>
      <c r="N21" s="36">
        <f t="shared" si="2"/>
        <v>3.1983204044473212</v>
      </c>
      <c r="O21" s="36">
        <f t="shared" si="3"/>
        <v>2.9452204734727641</v>
      </c>
      <c r="P21" s="36">
        <f t="shared" si="4"/>
        <v>3.1719350664330208</v>
      </c>
      <c r="Q21" s="36">
        <f t="shared" si="5"/>
        <v>3.1719350664330208</v>
      </c>
      <c r="R21" s="36">
        <f t="shared" si="6"/>
        <v>2.898649617940988</v>
      </c>
    </row>
    <row r="22" spans="1:18" ht="15" customHeight="1">
      <c r="A22" s="34" t="s">
        <v>18</v>
      </c>
      <c r="B22" s="35">
        <v>5.943252964215163</v>
      </c>
      <c r="C22" s="34" t="s">
        <v>18</v>
      </c>
      <c r="D22" s="35">
        <v>3.250784536105952</v>
      </c>
      <c r="E22" s="34" t="s">
        <v>18</v>
      </c>
      <c r="F22" s="35">
        <v>2.4497424231713523</v>
      </c>
      <c r="G22" s="34" t="s">
        <v>18</v>
      </c>
      <c r="H22" s="35">
        <v>4.1362732228744603</v>
      </c>
      <c r="I22" s="34" t="s">
        <v>18</v>
      </c>
      <c r="J22" s="35">
        <v>2.8661909442197611</v>
      </c>
      <c r="K22" s="26">
        <v>19</v>
      </c>
      <c r="L22" s="36">
        <f t="shared" si="0"/>
        <v>2.8661909442197611</v>
      </c>
      <c r="M22" s="36">
        <f t="shared" si="1"/>
        <v>4.1362732228744603</v>
      </c>
      <c r="N22" s="36">
        <f t="shared" si="2"/>
        <v>2.4497424231713523</v>
      </c>
      <c r="O22" s="36">
        <f t="shared" si="3"/>
        <v>3.250784536105952</v>
      </c>
      <c r="P22" s="36">
        <f t="shared" si="4"/>
        <v>5.943252964215163</v>
      </c>
      <c r="Q22" s="36">
        <f t="shared" si="5"/>
        <v>5.943252964215163</v>
      </c>
      <c r="R22" s="36">
        <f t="shared" si="6"/>
        <v>3.7292488181173375</v>
      </c>
    </row>
    <row r="23" spans="1:18" ht="15" customHeight="1">
      <c r="A23" s="37" t="s">
        <v>19</v>
      </c>
      <c r="B23" s="38">
        <v>3.695579501087193</v>
      </c>
      <c r="C23" s="37" t="s">
        <v>19</v>
      </c>
      <c r="D23" s="38">
        <v>3.0360528158022699</v>
      </c>
      <c r="E23" s="37" t="s">
        <v>19</v>
      </c>
      <c r="F23" s="38">
        <v>3.8920214308202525</v>
      </c>
      <c r="G23" s="37" t="s">
        <v>19</v>
      </c>
      <c r="H23" s="38">
        <v>4.2448258185470387</v>
      </c>
      <c r="I23" s="37" t="s">
        <v>19</v>
      </c>
      <c r="J23" s="38">
        <v>3.1095340256327608</v>
      </c>
      <c r="K23" s="39">
        <v>20</v>
      </c>
      <c r="L23" s="36">
        <f t="shared" si="0"/>
        <v>3.1095340256327608</v>
      </c>
      <c r="M23" s="36">
        <f t="shared" si="1"/>
        <v>4.2448258185470387</v>
      </c>
      <c r="N23" s="36">
        <f t="shared" si="2"/>
        <v>3.8920214308202525</v>
      </c>
      <c r="O23" s="36">
        <f t="shared" si="3"/>
        <v>3.0360528158022699</v>
      </c>
      <c r="P23" s="36">
        <f t="shared" si="4"/>
        <v>3.695579501087193</v>
      </c>
      <c r="Q23" s="36">
        <f t="shared" si="5"/>
        <v>3.695579501087193</v>
      </c>
      <c r="R23" s="36">
        <f t="shared" si="6"/>
        <v>3.5956027183779029</v>
      </c>
    </row>
    <row r="24" spans="1:18" ht="15" customHeight="1">
      <c r="A24" s="34" t="s">
        <v>20</v>
      </c>
      <c r="B24" s="35">
        <v>3.6755838622203547</v>
      </c>
      <c r="C24" s="34" t="s">
        <v>20</v>
      </c>
      <c r="D24" s="35">
        <v>3.6241984064682549</v>
      </c>
      <c r="E24" s="34" t="s">
        <v>20</v>
      </c>
      <c r="F24" s="35">
        <v>4.9820366330191268</v>
      </c>
      <c r="G24" s="34" t="s">
        <v>20</v>
      </c>
      <c r="H24" s="35">
        <v>4.6939053402551396</v>
      </c>
      <c r="I24" s="34" t="s">
        <v>20</v>
      </c>
      <c r="J24" s="35">
        <v>4.1184689083794703</v>
      </c>
      <c r="K24" s="26">
        <v>21</v>
      </c>
      <c r="L24" s="36">
        <f t="shared" si="0"/>
        <v>4.1184689083794703</v>
      </c>
      <c r="M24" s="36">
        <f t="shared" si="1"/>
        <v>4.6939053402551396</v>
      </c>
      <c r="N24" s="36">
        <f t="shared" si="2"/>
        <v>4.9820366330191268</v>
      </c>
      <c r="O24" s="36">
        <f t="shared" si="3"/>
        <v>3.6241984064682549</v>
      </c>
      <c r="P24" s="36">
        <f t="shared" si="4"/>
        <v>3.6755838622203547</v>
      </c>
      <c r="Q24" s="36">
        <f t="shared" si="5"/>
        <v>3.6755838622203547</v>
      </c>
      <c r="R24" s="36">
        <f t="shared" si="6"/>
        <v>4.2188386300684693</v>
      </c>
    </row>
    <row r="25" spans="1:18" ht="15" customHeight="1">
      <c r="A25" s="37" t="s">
        <v>21</v>
      </c>
      <c r="B25" s="38">
        <v>2.5110889096938065</v>
      </c>
      <c r="C25" s="37" t="s">
        <v>21</v>
      </c>
      <c r="D25" s="38">
        <v>2.4825408013530272</v>
      </c>
      <c r="E25" s="37" t="s">
        <v>21</v>
      </c>
      <c r="F25" s="38">
        <v>2.7928468596747242</v>
      </c>
      <c r="G25" s="37" t="s">
        <v>21</v>
      </c>
      <c r="H25" s="38">
        <v>3.0319527373941488</v>
      </c>
      <c r="I25" s="37" t="s">
        <v>22</v>
      </c>
      <c r="J25" s="38">
        <v>2.5652306707747621</v>
      </c>
      <c r="K25" s="39">
        <v>22</v>
      </c>
      <c r="L25" s="36">
        <f t="shared" si="0"/>
        <v>2.5652306707747621</v>
      </c>
      <c r="M25" s="36">
        <f t="shared" si="1"/>
        <v>3.0319527373941488</v>
      </c>
      <c r="N25" s="36">
        <f t="shared" si="2"/>
        <v>2.7928468596747242</v>
      </c>
      <c r="O25" s="36">
        <f t="shared" si="3"/>
        <v>2.4825408013530272</v>
      </c>
      <c r="P25" s="36">
        <f t="shared" si="4"/>
        <v>2.5110889096938065</v>
      </c>
      <c r="Q25" s="36">
        <f t="shared" si="5"/>
        <v>2.5110889096938065</v>
      </c>
      <c r="R25" s="36">
        <f t="shared" si="6"/>
        <v>2.6767319957780935</v>
      </c>
    </row>
    <row r="26" spans="1:18" ht="15" customHeight="1">
      <c r="A26" s="34" t="s">
        <v>23</v>
      </c>
      <c r="B26" s="35">
        <v>2.561561955598743</v>
      </c>
      <c r="C26" s="34" t="s">
        <v>23</v>
      </c>
      <c r="D26" s="35">
        <v>1.3920890462862572</v>
      </c>
      <c r="E26" s="34" t="s">
        <v>23</v>
      </c>
      <c r="F26" s="35">
        <v>1.6775729344268475</v>
      </c>
      <c r="G26" s="34" t="s">
        <v>23</v>
      </c>
      <c r="H26" s="35">
        <v>1.6735693749686322</v>
      </c>
      <c r="I26" s="34" t="s">
        <v>23</v>
      </c>
      <c r="J26" s="35">
        <v>0.9665565457323948</v>
      </c>
      <c r="K26" s="26">
        <v>23</v>
      </c>
      <c r="L26" s="36">
        <f t="shared" si="0"/>
        <v>0.9665565457323948</v>
      </c>
      <c r="M26" s="36">
        <f t="shared" si="1"/>
        <v>1.6735693749686322</v>
      </c>
      <c r="N26" s="36">
        <f t="shared" si="2"/>
        <v>1.6775729344268475</v>
      </c>
      <c r="O26" s="36">
        <f t="shared" si="3"/>
        <v>1.3920890462862572</v>
      </c>
      <c r="P26" s="36">
        <f t="shared" si="4"/>
        <v>2.561561955598743</v>
      </c>
      <c r="Q26" s="36">
        <f t="shared" si="5"/>
        <v>2.561561955598743</v>
      </c>
      <c r="R26" s="36">
        <f t="shared" si="6"/>
        <v>1.6542699714025748</v>
      </c>
    </row>
    <row r="27" spans="1:18" ht="15" customHeight="1">
      <c r="A27" s="37" t="s">
        <v>24</v>
      </c>
      <c r="B27" s="38">
        <v>5.5196786316074711</v>
      </c>
      <c r="C27" s="37" t="s">
        <v>24</v>
      </c>
      <c r="D27" s="38">
        <v>5.3438729071055073</v>
      </c>
      <c r="E27" s="37" t="s">
        <v>24</v>
      </c>
      <c r="F27" s="38">
        <v>6.9199852859702604</v>
      </c>
      <c r="G27" s="37" t="s">
        <v>24</v>
      </c>
      <c r="H27" s="38">
        <v>6.789704371785958</v>
      </c>
      <c r="I27" s="37" t="s">
        <v>106</v>
      </c>
      <c r="J27" s="38">
        <v>5.3407091363370567</v>
      </c>
      <c r="K27" s="39">
        <v>24</v>
      </c>
      <c r="L27" s="36">
        <f t="shared" si="0"/>
        <v>5.3407091363370567</v>
      </c>
      <c r="M27" s="36">
        <f t="shared" si="1"/>
        <v>6.789704371785958</v>
      </c>
      <c r="N27" s="36">
        <f t="shared" si="2"/>
        <v>6.9199852859702604</v>
      </c>
      <c r="O27" s="36">
        <f t="shared" si="3"/>
        <v>5.3438729071055073</v>
      </c>
      <c r="P27" s="36">
        <f t="shared" si="4"/>
        <v>5.5196786316074711</v>
      </c>
      <c r="Q27" s="36">
        <f t="shared" si="5"/>
        <v>5.5196786316074711</v>
      </c>
      <c r="R27" s="36">
        <f t="shared" si="6"/>
        <v>5.9827900665612503</v>
      </c>
    </row>
    <row r="28" spans="1:18" ht="15" customHeight="1">
      <c r="A28" s="34" t="s">
        <v>25</v>
      </c>
      <c r="B28" s="35">
        <v>5.52827187196106</v>
      </c>
      <c r="C28" s="34" t="s">
        <v>25</v>
      </c>
      <c r="D28" s="35">
        <v>4.5224239983221404</v>
      </c>
      <c r="E28" s="34" t="s">
        <v>25</v>
      </c>
      <c r="F28" s="35">
        <v>5.7054841705166348</v>
      </c>
      <c r="G28" s="34" t="s">
        <v>25</v>
      </c>
      <c r="H28" s="35">
        <v>5.4260631596557136</v>
      </c>
      <c r="I28" s="34" t="s">
        <v>26</v>
      </c>
      <c r="J28" s="35">
        <v>4.1588371228499508</v>
      </c>
      <c r="K28" s="26">
        <v>25</v>
      </c>
      <c r="L28" s="36">
        <f t="shared" si="0"/>
        <v>4.1588371228499508</v>
      </c>
      <c r="M28" s="36">
        <f t="shared" si="1"/>
        <v>5.4260631596557136</v>
      </c>
      <c r="N28" s="36">
        <f t="shared" si="2"/>
        <v>5.7054841705166348</v>
      </c>
      <c r="O28" s="36">
        <f t="shared" si="3"/>
        <v>4.5224239983221404</v>
      </c>
      <c r="P28" s="36">
        <f t="shared" si="4"/>
        <v>5.52827187196106</v>
      </c>
      <c r="Q28" s="36">
        <f t="shared" si="5"/>
        <v>5.52827187196106</v>
      </c>
      <c r="R28" s="36">
        <f t="shared" si="6"/>
        <v>5.0682160646610992</v>
      </c>
    </row>
    <row r="29" spans="1:18" ht="15" customHeight="1">
      <c r="A29" s="37" t="s">
        <v>27</v>
      </c>
      <c r="B29" s="38">
        <v>3.3528730459271263</v>
      </c>
      <c r="C29" s="37" t="s">
        <v>27</v>
      </c>
      <c r="D29" s="38">
        <v>3.970086156377477</v>
      </c>
      <c r="E29" s="37" t="s">
        <v>27</v>
      </c>
      <c r="F29" s="38">
        <v>4.2282798392272358</v>
      </c>
      <c r="G29" s="37" t="s">
        <v>27</v>
      </c>
      <c r="H29" s="38">
        <v>4.2126119938598023</v>
      </c>
      <c r="I29" s="37" t="s">
        <v>28</v>
      </c>
      <c r="J29" s="38">
        <v>3.9828047153835056</v>
      </c>
      <c r="K29" s="39">
        <v>26</v>
      </c>
      <c r="L29" s="36">
        <f t="shared" si="0"/>
        <v>3.9828047153835056</v>
      </c>
      <c r="M29" s="36">
        <f t="shared" si="1"/>
        <v>4.2126119938598023</v>
      </c>
      <c r="N29" s="36">
        <f t="shared" si="2"/>
        <v>4.2282798392272358</v>
      </c>
      <c r="O29" s="36">
        <f t="shared" si="3"/>
        <v>3.970086156377477</v>
      </c>
      <c r="P29" s="36">
        <f t="shared" si="4"/>
        <v>3.3528730459271263</v>
      </c>
      <c r="Q29" s="36">
        <f t="shared" si="5"/>
        <v>3.3528730459271263</v>
      </c>
      <c r="R29" s="36">
        <f t="shared" si="6"/>
        <v>3.9493311501550297</v>
      </c>
    </row>
    <row r="30" spans="1:18" ht="15" customHeight="1">
      <c r="A30" s="34" t="s">
        <v>29</v>
      </c>
      <c r="B30" s="35">
        <v>4.2443000034472691</v>
      </c>
      <c r="C30" s="34" t="s">
        <v>29</v>
      </c>
      <c r="D30" s="35">
        <v>4.1356776259031536</v>
      </c>
      <c r="E30" s="34" t="s">
        <v>29</v>
      </c>
      <c r="F30" s="35">
        <v>4.6104740159898814</v>
      </c>
      <c r="G30" s="34" t="s">
        <v>29</v>
      </c>
      <c r="H30" s="35">
        <v>4.7724890999834662</v>
      </c>
      <c r="I30" s="34" t="s">
        <v>29</v>
      </c>
      <c r="J30" s="35">
        <v>4.1178212903426994</v>
      </c>
      <c r="K30" s="26">
        <v>27</v>
      </c>
      <c r="L30" s="36">
        <f t="shared" si="0"/>
        <v>4.1178212903426994</v>
      </c>
      <c r="M30" s="36">
        <f t="shared" si="1"/>
        <v>4.7724890999834662</v>
      </c>
      <c r="N30" s="36">
        <f t="shared" si="2"/>
        <v>4.6104740159898814</v>
      </c>
      <c r="O30" s="36">
        <f t="shared" si="3"/>
        <v>4.1356776259031536</v>
      </c>
      <c r="P30" s="36">
        <f t="shared" si="4"/>
        <v>4.2443000034472691</v>
      </c>
      <c r="Q30" s="36">
        <f t="shared" si="5"/>
        <v>4.2443000034472691</v>
      </c>
      <c r="R30" s="36">
        <f t="shared" si="6"/>
        <v>4.3761524071332936</v>
      </c>
    </row>
    <row r="31" spans="1:18" ht="15" customHeight="1">
      <c r="A31" s="37" t="s">
        <v>30</v>
      </c>
      <c r="B31" s="38">
        <v>5.7029945959671515</v>
      </c>
      <c r="C31" s="37" t="s">
        <v>30</v>
      </c>
      <c r="D31" s="38">
        <v>4.3337514761909803</v>
      </c>
      <c r="E31" s="37" t="s">
        <v>30</v>
      </c>
      <c r="F31" s="38">
        <v>7.1536157524262709</v>
      </c>
      <c r="G31" s="37" t="s">
        <v>30</v>
      </c>
      <c r="H31" s="38">
        <v>8.5380266466027308</v>
      </c>
      <c r="I31" s="37" t="s">
        <v>30</v>
      </c>
      <c r="J31" s="38">
        <v>3.6020687165454359</v>
      </c>
      <c r="K31" s="39">
        <v>28</v>
      </c>
      <c r="L31" s="36">
        <f t="shared" si="0"/>
        <v>3.6020687165454359</v>
      </c>
      <c r="M31" s="36">
        <f t="shared" si="1"/>
        <v>8.5380266466027308</v>
      </c>
      <c r="N31" s="36">
        <f t="shared" si="2"/>
        <v>7.1536157524262709</v>
      </c>
      <c r="O31" s="36">
        <f t="shared" si="3"/>
        <v>4.3337514761909803</v>
      </c>
      <c r="P31" s="36">
        <f t="shared" si="4"/>
        <v>5.7029945959671515</v>
      </c>
      <c r="Q31" s="36">
        <f t="shared" si="5"/>
        <v>5.7029945959671515</v>
      </c>
      <c r="R31" s="36">
        <f t="shared" si="6"/>
        <v>5.8660914375465136</v>
      </c>
    </row>
    <row r="32" spans="1:18" ht="15" customHeight="1">
      <c r="A32" s="34" t="s">
        <v>31</v>
      </c>
      <c r="B32" s="35">
        <v>3.4956936645593415</v>
      </c>
      <c r="C32" s="34" t="s">
        <v>31</v>
      </c>
      <c r="D32" s="35">
        <v>3.1836043710375752</v>
      </c>
      <c r="E32" s="34" t="s">
        <v>31</v>
      </c>
      <c r="F32" s="35">
        <v>3.9031012707592585</v>
      </c>
      <c r="G32" s="34" t="s">
        <v>31</v>
      </c>
      <c r="H32" s="35">
        <v>4.3111374385065053</v>
      </c>
      <c r="I32" s="34" t="s">
        <v>32</v>
      </c>
      <c r="J32" s="35">
        <v>3.7695445460292745</v>
      </c>
      <c r="K32" s="26">
        <v>29</v>
      </c>
      <c r="L32" s="36">
        <f t="shared" si="0"/>
        <v>3.7695445460292745</v>
      </c>
      <c r="M32" s="36">
        <f t="shared" si="1"/>
        <v>4.3111374385065053</v>
      </c>
      <c r="N32" s="36">
        <f t="shared" si="2"/>
        <v>3.9031012707592585</v>
      </c>
      <c r="O32" s="36">
        <f t="shared" si="3"/>
        <v>3.1836043710375752</v>
      </c>
      <c r="P32" s="36">
        <f t="shared" si="4"/>
        <v>3.4956936645593415</v>
      </c>
      <c r="Q32" s="36">
        <f t="shared" si="5"/>
        <v>3.4956936645593415</v>
      </c>
      <c r="R32" s="36">
        <f t="shared" si="6"/>
        <v>3.7326162581783904</v>
      </c>
    </row>
    <row r="33" spans="1:18" ht="15" customHeight="1">
      <c r="A33" s="37" t="s">
        <v>33</v>
      </c>
      <c r="B33" s="38">
        <v>2.766359826513201</v>
      </c>
      <c r="C33" s="37" t="s">
        <v>33</v>
      </c>
      <c r="D33" s="38">
        <v>2.5626828056401574</v>
      </c>
      <c r="E33" s="37" t="s">
        <v>33</v>
      </c>
      <c r="F33" s="38">
        <v>3.092793689455076</v>
      </c>
      <c r="G33" s="37" t="s">
        <v>33</v>
      </c>
      <c r="H33" s="38">
        <v>3.5179141195638866</v>
      </c>
      <c r="I33" s="37" t="s">
        <v>34</v>
      </c>
      <c r="J33" s="38">
        <v>2.5789368561155328</v>
      </c>
      <c r="K33" s="39">
        <v>30</v>
      </c>
      <c r="L33" s="36">
        <f t="shared" si="0"/>
        <v>2.5789368561155328</v>
      </c>
      <c r="M33" s="36">
        <f t="shared" si="1"/>
        <v>3.5179141195638866</v>
      </c>
      <c r="N33" s="36">
        <f t="shared" si="2"/>
        <v>3.092793689455076</v>
      </c>
      <c r="O33" s="36">
        <f t="shared" si="3"/>
        <v>2.5626828056401574</v>
      </c>
      <c r="P33" s="36">
        <f t="shared" si="4"/>
        <v>2.766359826513201</v>
      </c>
      <c r="Q33" s="36">
        <f t="shared" si="5"/>
        <v>2.766359826513201</v>
      </c>
      <c r="R33" s="36">
        <f t="shared" si="6"/>
        <v>2.9037374594575711</v>
      </c>
    </row>
    <row r="34" spans="1:18" ht="15" customHeight="1">
      <c r="A34" s="34" t="s">
        <v>35</v>
      </c>
      <c r="B34" s="35">
        <v>5.084199703322084</v>
      </c>
      <c r="C34" s="34" t="s">
        <v>35</v>
      </c>
      <c r="D34" s="35">
        <v>4.9545097998605945</v>
      </c>
      <c r="E34" s="34" t="s">
        <v>35</v>
      </c>
      <c r="F34" s="35">
        <v>5.6078233691207506</v>
      </c>
      <c r="G34" s="34" t="s">
        <v>35</v>
      </c>
      <c r="H34" s="35">
        <v>5.6226289676001002</v>
      </c>
      <c r="I34" s="34" t="s">
        <v>35</v>
      </c>
      <c r="J34" s="35">
        <v>4.1593758119682915</v>
      </c>
      <c r="K34" s="26">
        <v>31</v>
      </c>
      <c r="L34" s="36">
        <f t="shared" si="0"/>
        <v>4.1593758119682915</v>
      </c>
      <c r="M34" s="36">
        <f t="shared" si="1"/>
        <v>5.6226289676001002</v>
      </c>
      <c r="N34" s="36">
        <f t="shared" si="2"/>
        <v>5.6078233691207506</v>
      </c>
      <c r="O34" s="36">
        <f t="shared" si="3"/>
        <v>4.9545097998605945</v>
      </c>
      <c r="P34" s="36">
        <f t="shared" si="4"/>
        <v>5.084199703322084</v>
      </c>
      <c r="Q34" s="36">
        <f t="shared" si="5"/>
        <v>5.084199703322084</v>
      </c>
      <c r="R34" s="36">
        <f t="shared" si="6"/>
        <v>5.0857075303743651</v>
      </c>
    </row>
    <row r="35" spans="1:18" ht="15" customHeight="1">
      <c r="A35" s="37" t="s">
        <v>36</v>
      </c>
      <c r="B35" s="38">
        <v>4.0049502985197565</v>
      </c>
      <c r="C35" s="37" t="s">
        <v>36</v>
      </c>
      <c r="D35" s="38">
        <v>3.3455186318570478</v>
      </c>
      <c r="E35" s="37" t="s">
        <v>36</v>
      </c>
      <c r="F35" s="38">
        <v>4.6805662475878824</v>
      </c>
      <c r="G35" s="37" t="s">
        <v>36</v>
      </c>
      <c r="H35" s="38">
        <v>5.3898738892257017</v>
      </c>
      <c r="I35" s="37" t="s">
        <v>36</v>
      </c>
      <c r="J35" s="38">
        <v>3.9406849292256525</v>
      </c>
      <c r="K35" s="39">
        <v>32</v>
      </c>
      <c r="L35" s="36">
        <f t="shared" si="0"/>
        <v>3.9406849292256525</v>
      </c>
      <c r="M35" s="36">
        <f t="shared" si="1"/>
        <v>5.3898738892257017</v>
      </c>
      <c r="N35" s="36">
        <f t="shared" si="2"/>
        <v>4.6805662475878824</v>
      </c>
      <c r="O35" s="36">
        <f t="shared" si="3"/>
        <v>3.3455186318570478</v>
      </c>
      <c r="P35" s="36">
        <f t="shared" si="4"/>
        <v>4.0049502985197565</v>
      </c>
      <c r="Q35" s="36">
        <f t="shared" si="5"/>
        <v>4.0049502985197565</v>
      </c>
      <c r="R35" s="36">
        <f t="shared" si="6"/>
        <v>4.2723187992832079</v>
      </c>
    </row>
    <row r="36" spans="1:18" ht="15" customHeight="1">
      <c r="A36" s="34" t="s">
        <v>37</v>
      </c>
      <c r="B36" s="35">
        <v>2.3788302834219239</v>
      </c>
      <c r="C36" s="34" t="s">
        <v>37</v>
      </c>
      <c r="D36" s="35">
        <v>2.7532080225590838</v>
      </c>
      <c r="E36" s="34" t="s">
        <v>37</v>
      </c>
      <c r="F36" s="35">
        <v>2.9481886531697667</v>
      </c>
      <c r="G36" s="34" t="s">
        <v>37</v>
      </c>
      <c r="H36" s="35">
        <v>2.2421386805950565</v>
      </c>
      <c r="I36" s="34" t="s">
        <v>37</v>
      </c>
      <c r="J36" s="35">
        <v>2.2773002107774323</v>
      </c>
      <c r="K36" s="26">
        <v>33</v>
      </c>
      <c r="L36" s="36">
        <f t="shared" si="0"/>
        <v>2.2773002107774323</v>
      </c>
      <c r="M36" s="36">
        <f t="shared" si="1"/>
        <v>2.2421386805950565</v>
      </c>
      <c r="N36" s="36">
        <f t="shared" si="2"/>
        <v>2.9481886531697667</v>
      </c>
      <c r="O36" s="36">
        <f t="shared" si="3"/>
        <v>2.7532080225590838</v>
      </c>
      <c r="P36" s="36">
        <f t="shared" si="4"/>
        <v>2.3788302834219239</v>
      </c>
      <c r="Q36" s="36">
        <f t="shared" si="5"/>
        <v>2.3788302834219239</v>
      </c>
      <c r="R36" s="36">
        <f t="shared" si="6"/>
        <v>2.5199331701046526</v>
      </c>
    </row>
    <row r="37" spans="1:18" ht="15" customHeight="1">
      <c r="A37" s="37" t="s">
        <v>116</v>
      </c>
      <c r="B37" s="38">
        <v>0.23829335688506223</v>
      </c>
      <c r="C37" s="37" t="s">
        <v>116</v>
      </c>
      <c r="D37" s="38">
        <v>0.25456941790329818</v>
      </c>
      <c r="E37" s="37" t="s">
        <v>116</v>
      </c>
      <c r="F37" s="38">
        <v>0.25090340349238383</v>
      </c>
      <c r="G37" s="37" t="s">
        <v>116</v>
      </c>
      <c r="H37" s="38">
        <v>0.30321098662763496</v>
      </c>
      <c r="I37" s="37" t="s">
        <v>116</v>
      </c>
      <c r="J37" s="38">
        <v>0.57075953345048025</v>
      </c>
      <c r="K37" s="39">
        <v>34</v>
      </c>
      <c r="L37" s="36">
        <f t="shared" si="0"/>
        <v>0.57075953345048025</v>
      </c>
      <c r="M37" s="36">
        <f t="shared" si="1"/>
        <v>0.30321098662763496</v>
      </c>
      <c r="N37" s="36">
        <f t="shared" si="2"/>
        <v>0.25090340349238383</v>
      </c>
      <c r="O37" s="36">
        <f t="shared" si="3"/>
        <v>0.25456941790329818</v>
      </c>
      <c r="P37" s="36">
        <f t="shared" si="4"/>
        <v>0.23829335688506223</v>
      </c>
      <c r="Q37" s="36">
        <f t="shared" si="5"/>
        <v>0.23829335688506223</v>
      </c>
      <c r="R37" s="36">
        <f t="shared" si="6"/>
        <v>0.32354733967177191</v>
      </c>
    </row>
    <row r="38" spans="1:18" ht="15" customHeight="1">
      <c r="A38" s="34" t="s">
        <v>38</v>
      </c>
      <c r="B38" s="35">
        <v>2.9884357916778219</v>
      </c>
      <c r="C38" s="34" t="s">
        <v>38</v>
      </c>
      <c r="D38" s="35">
        <v>2.4716918919325779</v>
      </c>
      <c r="E38" s="34" t="s">
        <v>38</v>
      </c>
      <c r="F38" s="35">
        <v>3.1459361715499314</v>
      </c>
      <c r="G38" s="34" t="s">
        <v>38</v>
      </c>
      <c r="H38" s="35">
        <v>3.3318628676121747</v>
      </c>
      <c r="I38" s="34" t="s">
        <v>38</v>
      </c>
      <c r="J38" s="35">
        <v>2.5024116699823216</v>
      </c>
      <c r="K38" s="26">
        <v>35</v>
      </c>
      <c r="L38" s="36">
        <f t="shared" si="0"/>
        <v>2.5024116699823216</v>
      </c>
      <c r="M38" s="36">
        <f t="shared" si="1"/>
        <v>3.3318628676121747</v>
      </c>
      <c r="N38" s="36">
        <f t="shared" si="2"/>
        <v>3.1459361715499314</v>
      </c>
      <c r="O38" s="36">
        <f t="shared" si="3"/>
        <v>2.4716918919325779</v>
      </c>
      <c r="P38" s="36">
        <f t="shared" si="4"/>
        <v>2.9884357916778219</v>
      </c>
      <c r="Q38" s="36">
        <f t="shared" si="5"/>
        <v>2.9884357916778219</v>
      </c>
      <c r="R38" s="36">
        <f t="shared" si="6"/>
        <v>2.8880676785509651</v>
      </c>
    </row>
    <row r="39" spans="1:18" ht="15" customHeight="1">
      <c r="A39" s="37" t="s">
        <v>39</v>
      </c>
      <c r="B39" s="38">
        <v>5.1318286807657438</v>
      </c>
      <c r="C39" s="37" t="s">
        <v>39</v>
      </c>
      <c r="D39" s="38">
        <v>3.6112344007433963</v>
      </c>
      <c r="E39" s="37" t="s">
        <v>39</v>
      </c>
      <c r="F39" s="38">
        <v>2.4619099913428681</v>
      </c>
      <c r="G39" s="37" t="s">
        <v>39</v>
      </c>
      <c r="H39" s="38">
        <v>5.6071724361109245</v>
      </c>
      <c r="I39" s="37" t="s">
        <v>39</v>
      </c>
      <c r="J39" s="38">
        <v>3.5826618436022319</v>
      </c>
      <c r="K39" s="39">
        <v>36</v>
      </c>
      <c r="L39" s="36">
        <f t="shared" si="0"/>
        <v>3.5826618436022319</v>
      </c>
      <c r="M39" s="36">
        <f t="shared" si="1"/>
        <v>5.6071724361109245</v>
      </c>
      <c r="N39" s="36">
        <f t="shared" si="2"/>
        <v>2.4619099913428681</v>
      </c>
      <c r="O39" s="36">
        <f t="shared" si="3"/>
        <v>3.6112344007433963</v>
      </c>
      <c r="P39" s="36">
        <f t="shared" si="4"/>
        <v>5.1318286807657438</v>
      </c>
      <c r="Q39" s="36">
        <f t="shared" si="5"/>
        <v>5.1318286807657438</v>
      </c>
      <c r="R39" s="36">
        <f t="shared" si="6"/>
        <v>4.0789614705130326</v>
      </c>
    </row>
    <row r="40" spans="1:18" ht="15" customHeight="1">
      <c r="A40" s="34" t="s">
        <v>40</v>
      </c>
      <c r="B40" s="35">
        <v>2.5529331520065068</v>
      </c>
      <c r="C40" s="34" t="s">
        <v>40</v>
      </c>
      <c r="D40" s="35">
        <v>2.2535691787405163</v>
      </c>
      <c r="E40" s="34" t="s">
        <v>40</v>
      </c>
      <c r="F40" s="35">
        <v>4.0092006895677716</v>
      </c>
      <c r="G40" s="34" t="s">
        <v>40</v>
      </c>
      <c r="H40" s="35">
        <v>3.1030562050458492</v>
      </c>
      <c r="I40" s="34" t="s">
        <v>40</v>
      </c>
      <c r="J40" s="35">
        <v>3.0921757107308792</v>
      </c>
      <c r="K40" s="26">
        <v>37</v>
      </c>
      <c r="L40" s="36">
        <f t="shared" si="0"/>
        <v>3.0921757107308792</v>
      </c>
      <c r="M40" s="36">
        <f t="shared" si="1"/>
        <v>3.1030562050458492</v>
      </c>
      <c r="N40" s="36">
        <f t="shared" si="2"/>
        <v>4.0092006895677716</v>
      </c>
      <c r="O40" s="36">
        <f t="shared" si="3"/>
        <v>2.2535691787405163</v>
      </c>
      <c r="P40" s="36">
        <f t="shared" si="4"/>
        <v>2.5529331520065068</v>
      </c>
      <c r="Q40" s="36">
        <f t="shared" si="5"/>
        <v>2.5529331520065068</v>
      </c>
      <c r="R40" s="36">
        <f t="shared" si="6"/>
        <v>3.0021869872183045</v>
      </c>
    </row>
    <row r="41" spans="1:18" ht="15" customHeight="1">
      <c r="A41" s="37" t="s">
        <v>107</v>
      </c>
      <c r="B41" s="38">
        <v>3.1769831402807505</v>
      </c>
      <c r="C41" s="37" t="s">
        <v>107</v>
      </c>
      <c r="D41" s="38">
        <v>2.6719261892918365</v>
      </c>
      <c r="E41" s="37" t="s">
        <v>107</v>
      </c>
      <c r="F41" s="38">
        <v>4.9143066589749758</v>
      </c>
      <c r="G41" s="37" t="s">
        <v>107</v>
      </c>
      <c r="H41" s="38">
        <v>4.1788039423783321</v>
      </c>
      <c r="I41" s="37" t="s">
        <v>107</v>
      </c>
      <c r="J41" s="38">
        <v>3.7355049827314737</v>
      </c>
      <c r="K41" s="39">
        <v>38</v>
      </c>
      <c r="L41" s="36">
        <f t="shared" si="0"/>
        <v>3.7355049827314737</v>
      </c>
      <c r="M41" s="36">
        <f t="shared" si="1"/>
        <v>4.1788039423783321</v>
      </c>
      <c r="N41" s="36">
        <f t="shared" si="2"/>
        <v>4.9143066589749758</v>
      </c>
      <c r="O41" s="36">
        <f t="shared" si="3"/>
        <v>2.6719261892918365</v>
      </c>
      <c r="P41" s="36">
        <f t="shared" si="4"/>
        <v>3.1769831402807505</v>
      </c>
      <c r="Q41" s="36">
        <f t="shared" si="5"/>
        <v>3.1769831402807505</v>
      </c>
      <c r="R41" s="36">
        <f t="shared" si="6"/>
        <v>3.7355049827314737</v>
      </c>
    </row>
    <row r="42" spans="1:18" ht="15" customHeight="1">
      <c r="A42" s="34" t="s">
        <v>41</v>
      </c>
      <c r="B42" s="35">
        <v>3.8832390762057813</v>
      </c>
      <c r="C42" s="34" t="s">
        <v>41</v>
      </c>
      <c r="D42" s="35">
        <v>4.0846713060711561</v>
      </c>
      <c r="E42" s="34" t="s">
        <v>41</v>
      </c>
      <c r="F42" s="35">
        <v>4.371738256822371</v>
      </c>
      <c r="G42" s="34" t="s">
        <v>41</v>
      </c>
      <c r="H42" s="35">
        <v>4.2974636641712491</v>
      </c>
      <c r="I42" s="34" t="s">
        <v>41</v>
      </c>
      <c r="J42" s="35">
        <v>3.1531255459175407</v>
      </c>
      <c r="K42" s="26">
        <v>39</v>
      </c>
      <c r="L42" s="36">
        <f t="shared" si="0"/>
        <v>3.1531255459175407</v>
      </c>
      <c r="M42" s="36">
        <f t="shared" si="1"/>
        <v>4.2974636641712491</v>
      </c>
      <c r="N42" s="36">
        <f t="shared" si="2"/>
        <v>4.371738256822371</v>
      </c>
      <c r="O42" s="36">
        <f t="shared" si="3"/>
        <v>4.0846713060711561</v>
      </c>
      <c r="P42" s="36">
        <f t="shared" si="4"/>
        <v>3.8832390762057813</v>
      </c>
      <c r="Q42" s="36">
        <f t="shared" si="5"/>
        <v>3.8832390762057813</v>
      </c>
      <c r="R42" s="36">
        <f t="shared" si="6"/>
        <v>3.9580475698376199</v>
      </c>
    </row>
    <row r="43" spans="1:18" ht="15" customHeight="1">
      <c r="A43" s="37" t="s">
        <v>42</v>
      </c>
      <c r="B43" s="38">
        <v>3.4382672213157055</v>
      </c>
      <c r="C43" s="37" t="s">
        <v>42</v>
      </c>
      <c r="D43" s="38">
        <v>3.0781186800858551</v>
      </c>
      <c r="E43" s="37" t="s">
        <v>42</v>
      </c>
      <c r="F43" s="38">
        <v>3.8941220281980939</v>
      </c>
      <c r="G43" s="37" t="s">
        <v>42</v>
      </c>
      <c r="H43" s="38">
        <v>4.3485261897469059</v>
      </c>
      <c r="I43" s="37" t="s">
        <v>43</v>
      </c>
      <c r="J43" s="38">
        <v>2.8651067781787911</v>
      </c>
      <c r="K43" s="39">
        <v>40</v>
      </c>
      <c r="L43" s="36">
        <f t="shared" si="0"/>
        <v>2.8651067781787911</v>
      </c>
      <c r="M43" s="36">
        <f t="shared" si="1"/>
        <v>4.3485261897469059</v>
      </c>
      <c r="N43" s="36">
        <f t="shared" si="2"/>
        <v>3.8941220281980939</v>
      </c>
      <c r="O43" s="36">
        <f t="shared" si="3"/>
        <v>3.0781186800858551</v>
      </c>
      <c r="P43" s="36">
        <f t="shared" si="4"/>
        <v>3.4382672213157055</v>
      </c>
      <c r="Q43" s="36">
        <f t="shared" si="5"/>
        <v>3.4382672213157055</v>
      </c>
      <c r="R43" s="36">
        <f t="shared" si="6"/>
        <v>3.5248281795050702</v>
      </c>
    </row>
    <row r="44" spans="1:18" ht="15" customHeight="1">
      <c r="A44" s="34" t="s">
        <v>44</v>
      </c>
      <c r="B44" s="35">
        <v>3.9870280058460108</v>
      </c>
      <c r="C44" s="34" t="s">
        <v>44</v>
      </c>
      <c r="D44" s="35">
        <v>3.4412133053326324</v>
      </c>
      <c r="E44" s="34" t="s">
        <v>44</v>
      </c>
      <c r="F44" s="35">
        <v>4.6100266339543259</v>
      </c>
      <c r="G44" s="34" t="s">
        <v>44</v>
      </c>
      <c r="H44" s="35">
        <v>4.2299583497122955</v>
      </c>
      <c r="I44" s="34" t="s">
        <v>44</v>
      </c>
      <c r="J44" s="35">
        <v>4.0317317557843104</v>
      </c>
      <c r="K44" s="26">
        <v>41</v>
      </c>
      <c r="L44" s="36">
        <f t="shared" si="0"/>
        <v>4.0317317557843104</v>
      </c>
      <c r="M44" s="36">
        <f t="shared" si="1"/>
        <v>4.2299583497122955</v>
      </c>
      <c r="N44" s="36">
        <f t="shared" si="2"/>
        <v>4.6100266339543259</v>
      </c>
      <c r="O44" s="36">
        <f t="shared" si="3"/>
        <v>3.4412133053326324</v>
      </c>
      <c r="P44" s="36">
        <f t="shared" si="4"/>
        <v>3.9870280058460108</v>
      </c>
      <c r="Q44" s="36">
        <f t="shared" si="5"/>
        <v>3.9870280058460108</v>
      </c>
      <c r="R44" s="36">
        <f t="shared" si="6"/>
        <v>4.0599916101259144</v>
      </c>
    </row>
    <row r="45" spans="1:18" ht="15" customHeight="1">
      <c r="A45" s="37" t="s">
        <v>45</v>
      </c>
      <c r="B45" s="38">
        <v>1.8026300227221834</v>
      </c>
      <c r="C45" s="37" t="s">
        <v>45</v>
      </c>
      <c r="D45" s="38">
        <v>1.7758703214181915</v>
      </c>
      <c r="E45" s="37" t="s">
        <v>45</v>
      </c>
      <c r="F45" s="38">
        <v>2.5372580350903644</v>
      </c>
      <c r="G45" s="37" t="s">
        <v>45</v>
      </c>
      <c r="H45" s="38">
        <v>2.4675743341729368</v>
      </c>
      <c r="I45" s="37" t="s">
        <v>48</v>
      </c>
      <c r="J45" s="38">
        <v>2.5494324414276601</v>
      </c>
      <c r="K45" s="39">
        <v>42</v>
      </c>
      <c r="L45" s="36">
        <f t="shared" si="0"/>
        <v>2.5494324414276601</v>
      </c>
      <c r="M45" s="36">
        <f t="shared" si="1"/>
        <v>2.4675743341729368</v>
      </c>
      <c r="N45" s="36">
        <f t="shared" si="2"/>
        <v>2.5372580350903644</v>
      </c>
      <c r="O45" s="36">
        <f t="shared" si="3"/>
        <v>1.7758703214181915</v>
      </c>
      <c r="P45" s="36">
        <f t="shared" si="4"/>
        <v>1.8026300227221834</v>
      </c>
      <c r="Q45" s="36">
        <f t="shared" si="5"/>
        <v>1.8026300227221834</v>
      </c>
      <c r="R45" s="36">
        <f t="shared" si="6"/>
        <v>2.2265530309662673</v>
      </c>
    </row>
    <row r="46" spans="1:18" ht="15" customHeight="1">
      <c r="A46" s="34" t="s">
        <v>46</v>
      </c>
      <c r="B46" s="35">
        <v>1.894696795771619</v>
      </c>
      <c r="C46" s="34" t="s">
        <v>46</v>
      </c>
      <c r="D46" s="35">
        <v>1.6500880238863818</v>
      </c>
      <c r="E46" s="34" t="s">
        <v>46</v>
      </c>
      <c r="F46" s="35">
        <v>1.7707479462336724</v>
      </c>
      <c r="G46" s="34" t="s">
        <v>46</v>
      </c>
      <c r="H46" s="35">
        <v>2.0529457201971866</v>
      </c>
      <c r="I46" s="34" t="s">
        <v>45</v>
      </c>
      <c r="J46" s="35">
        <v>2.5235866531950975</v>
      </c>
      <c r="K46" s="26">
        <v>43</v>
      </c>
      <c r="L46" s="36">
        <f t="shared" si="0"/>
        <v>2.5235866531950975</v>
      </c>
      <c r="M46" s="36">
        <f t="shared" si="1"/>
        <v>2.0529457201971866</v>
      </c>
      <c r="N46" s="36">
        <f t="shared" si="2"/>
        <v>1.7707479462336724</v>
      </c>
      <c r="O46" s="36">
        <f t="shared" si="3"/>
        <v>1.6500880238863818</v>
      </c>
      <c r="P46" s="36">
        <f t="shared" si="4"/>
        <v>1.894696795771619</v>
      </c>
      <c r="Q46" s="36">
        <f t="shared" si="5"/>
        <v>1.894696795771619</v>
      </c>
      <c r="R46" s="36">
        <f t="shared" si="6"/>
        <v>1.9784130278567915</v>
      </c>
    </row>
    <row r="47" spans="1:18" ht="15" customHeight="1">
      <c r="A47" s="37" t="s">
        <v>47</v>
      </c>
      <c r="B47" s="38">
        <v>2.5020875167787344</v>
      </c>
      <c r="C47" s="37" t="s">
        <v>47</v>
      </c>
      <c r="D47" s="38">
        <v>2.1735595060046764</v>
      </c>
      <c r="E47" s="37" t="s">
        <v>47</v>
      </c>
      <c r="F47" s="38">
        <v>2.2970909880309573</v>
      </c>
      <c r="G47" s="37" t="s">
        <v>47</v>
      </c>
      <c r="H47" s="38">
        <v>3.0674256861972329</v>
      </c>
      <c r="I47" s="37" t="s">
        <v>47</v>
      </c>
      <c r="J47" s="38">
        <v>3.1055601541965712</v>
      </c>
      <c r="K47" s="39">
        <v>44</v>
      </c>
      <c r="L47" s="36">
        <f t="shared" si="0"/>
        <v>3.1055601541965712</v>
      </c>
      <c r="M47" s="36">
        <f t="shared" si="1"/>
        <v>3.0674256861972329</v>
      </c>
      <c r="N47" s="36">
        <f t="shared" si="2"/>
        <v>2.2970909880309573</v>
      </c>
      <c r="O47" s="36">
        <f t="shared" si="3"/>
        <v>2.1735595060046764</v>
      </c>
      <c r="P47" s="36">
        <f t="shared" si="4"/>
        <v>2.5020875167787344</v>
      </c>
      <c r="Q47" s="36">
        <f t="shared" si="5"/>
        <v>2.5020875167787344</v>
      </c>
      <c r="R47" s="36">
        <f t="shared" si="6"/>
        <v>2.6291447702416346</v>
      </c>
    </row>
    <row r="48" spans="1:18" ht="15" customHeight="1">
      <c r="A48" s="34" t="s">
        <v>49</v>
      </c>
      <c r="B48" s="35">
        <v>5.1594057603817127</v>
      </c>
      <c r="C48" s="34" t="s">
        <v>49</v>
      </c>
      <c r="D48" s="35">
        <v>3.5880553602088843</v>
      </c>
      <c r="E48" s="34" t="s">
        <v>49</v>
      </c>
      <c r="F48" s="35">
        <v>5.2353824489315688</v>
      </c>
      <c r="G48" s="34" t="s">
        <v>49</v>
      </c>
      <c r="H48" s="35">
        <v>5.0098470591909772</v>
      </c>
      <c r="I48" s="34" t="s">
        <v>49</v>
      </c>
      <c r="J48" s="35">
        <v>4.1532857377266863</v>
      </c>
      <c r="K48" s="26">
        <v>45</v>
      </c>
      <c r="L48" s="36">
        <f t="shared" si="0"/>
        <v>4.1532857377266863</v>
      </c>
      <c r="M48" s="36">
        <f t="shared" si="1"/>
        <v>5.0098470591909772</v>
      </c>
      <c r="N48" s="36">
        <f t="shared" si="2"/>
        <v>5.2353824489315688</v>
      </c>
      <c r="O48" s="36">
        <f t="shared" si="3"/>
        <v>3.5880553602088843</v>
      </c>
      <c r="P48" s="36">
        <f t="shared" si="4"/>
        <v>5.1594057603817127</v>
      </c>
      <c r="Q48" s="36">
        <f t="shared" si="5"/>
        <v>5.1594057603817127</v>
      </c>
      <c r="R48" s="36">
        <f t="shared" si="6"/>
        <v>4.6291952732879658</v>
      </c>
    </row>
    <row r="49" spans="1:18" ht="15" customHeight="1">
      <c r="A49" s="37" t="s">
        <v>50</v>
      </c>
      <c r="B49" s="38">
        <v>2.2404201955762169</v>
      </c>
      <c r="C49" s="37" t="s">
        <v>50</v>
      </c>
      <c r="D49" s="38">
        <v>2.0073520298647169</v>
      </c>
      <c r="E49" s="37" t="s">
        <v>50</v>
      </c>
      <c r="F49" s="38">
        <v>2.4054925293384777</v>
      </c>
      <c r="G49" s="37" t="s">
        <v>50</v>
      </c>
      <c r="H49" s="38">
        <v>2.8800372381504364</v>
      </c>
      <c r="I49" s="37" t="s">
        <v>50</v>
      </c>
      <c r="J49" s="38">
        <v>2.0922818830720602</v>
      </c>
      <c r="K49" s="39">
        <v>46</v>
      </c>
      <c r="L49" s="36">
        <f t="shared" si="0"/>
        <v>2.0922818830720602</v>
      </c>
      <c r="M49" s="36">
        <f t="shared" si="1"/>
        <v>2.8800372381504364</v>
      </c>
      <c r="N49" s="36">
        <f t="shared" si="2"/>
        <v>2.4054925293384777</v>
      </c>
      <c r="O49" s="36">
        <f t="shared" si="3"/>
        <v>2.0073520298647169</v>
      </c>
      <c r="P49" s="36">
        <f t="shared" si="4"/>
        <v>2.2404201955762169</v>
      </c>
      <c r="Q49" s="36">
        <f t="shared" si="5"/>
        <v>2.2404201955762169</v>
      </c>
      <c r="R49" s="36">
        <f t="shared" si="6"/>
        <v>2.3251167752003816</v>
      </c>
    </row>
    <row r="50" spans="1:18" ht="15" customHeight="1">
      <c r="A50" s="34" t="s">
        <v>51</v>
      </c>
      <c r="B50" s="35">
        <v>1.2829245379406158</v>
      </c>
      <c r="C50" s="34" t="s">
        <v>51</v>
      </c>
      <c r="D50" s="35">
        <v>1.3186683040283314</v>
      </c>
      <c r="E50" s="34" t="s">
        <v>51</v>
      </c>
      <c r="F50" s="35">
        <v>1.4217446338723014</v>
      </c>
      <c r="G50" s="34" t="s">
        <v>51</v>
      </c>
      <c r="H50" s="35">
        <v>1.6799225052186428</v>
      </c>
      <c r="I50" s="34" t="s">
        <v>51</v>
      </c>
      <c r="J50" s="35">
        <v>1.4181548147679408</v>
      </c>
      <c r="K50" s="26">
        <v>47</v>
      </c>
      <c r="L50" s="36">
        <f t="shared" si="0"/>
        <v>1.4181548147679408</v>
      </c>
      <c r="M50" s="36">
        <f t="shared" si="1"/>
        <v>1.6799225052186428</v>
      </c>
      <c r="N50" s="36">
        <f t="shared" si="2"/>
        <v>1.4217446338723014</v>
      </c>
      <c r="O50" s="36">
        <f t="shared" si="3"/>
        <v>1.3186683040283314</v>
      </c>
      <c r="P50" s="36">
        <f t="shared" si="4"/>
        <v>1.2829245379406158</v>
      </c>
      <c r="Q50" s="36">
        <f t="shared" si="5"/>
        <v>1.2829245379406158</v>
      </c>
      <c r="R50" s="36">
        <f t="shared" si="6"/>
        <v>1.4242829591655666</v>
      </c>
    </row>
    <row r="51" spans="1:18" ht="15" customHeight="1">
      <c r="A51" s="37" t="s">
        <v>52</v>
      </c>
      <c r="B51" s="38">
        <v>1.3996585670037207</v>
      </c>
      <c r="C51" s="37" t="s">
        <v>52</v>
      </c>
      <c r="D51" s="38">
        <v>1.4127732410146863</v>
      </c>
      <c r="E51" s="37" t="s">
        <v>52</v>
      </c>
      <c r="F51" s="38">
        <v>1.6992562766590835</v>
      </c>
      <c r="G51" s="37" t="s">
        <v>52</v>
      </c>
      <c r="H51" s="38">
        <v>1.4092936066291213</v>
      </c>
      <c r="I51" s="37" t="s">
        <v>52</v>
      </c>
      <c r="J51" s="38">
        <v>1.4788234614832065</v>
      </c>
      <c r="K51" s="39">
        <v>48</v>
      </c>
      <c r="L51" s="36">
        <f t="shared" si="0"/>
        <v>1.4788234614832065</v>
      </c>
      <c r="M51" s="36">
        <f t="shared" si="1"/>
        <v>1.4092936066291213</v>
      </c>
      <c r="N51" s="36">
        <f t="shared" si="2"/>
        <v>1.6992562766590835</v>
      </c>
      <c r="O51" s="36">
        <f t="shared" si="3"/>
        <v>1.4127732410146863</v>
      </c>
      <c r="P51" s="36">
        <f t="shared" si="4"/>
        <v>1.3996585670037207</v>
      </c>
      <c r="Q51" s="36">
        <f t="shared" si="5"/>
        <v>1.3996585670037207</v>
      </c>
      <c r="R51" s="36">
        <f t="shared" si="6"/>
        <v>1.4799610305579636</v>
      </c>
    </row>
    <row r="52" spans="1:18" ht="15" customHeight="1">
      <c r="A52" s="34" t="s">
        <v>53</v>
      </c>
      <c r="B52" s="35">
        <v>1.832537708149893</v>
      </c>
      <c r="C52" s="34" t="s">
        <v>53</v>
      </c>
      <c r="D52" s="35">
        <v>1.610102542783217</v>
      </c>
      <c r="E52" s="34" t="s">
        <v>53</v>
      </c>
      <c r="F52" s="35">
        <v>1.9806446329289582</v>
      </c>
      <c r="G52" s="34" t="s">
        <v>53</v>
      </c>
      <c r="H52" s="35">
        <v>1.7144296717345682</v>
      </c>
      <c r="I52" s="34" t="s">
        <v>53</v>
      </c>
      <c r="J52" s="35">
        <v>1.6027851007633942</v>
      </c>
      <c r="K52" s="26">
        <v>49</v>
      </c>
      <c r="L52" s="36">
        <f t="shared" si="0"/>
        <v>1.6027851007633942</v>
      </c>
      <c r="M52" s="36">
        <f t="shared" si="1"/>
        <v>1.7144296717345682</v>
      </c>
      <c r="N52" s="36">
        <f t="shared" si="2"/>
        <v>1.9806446329289582</v>
      </c>
      <c r="O52" s="36">
        <f t="shared" si="3"/>
        <v>1.610102542783217</v>
      </c>
      <c r="P52" s="36">
        <f t="shared" si="4"/>
        <v>1.832537708149893</v>
      </c>
      <c r="Q52" s="36">
        <f t="shared" si="5"/>
        <v>1.832537708149893</v>
      </c>
      <c r="R52" s="36">
        <f t="shared" si="6"/>
        <v>1.7480999312720062</v>
      </c>
    </row>
    <row r="53" spans="1:18" ht="15" customHeight="1">
      <c r="A53" s="37" t="s">
        <v>54</v>
      </c>
      <c r="B53" s="38">
        <v>2.6033012315450219</v>
      </c>
      <c r="C53" s="37" t="s">
        <v>54</v>
      </c>
      <c r="D53" s="38">
        <v>1.8340482841102486</v>
      </c>
      <c r="E53" s="37" t="s">
        <v>54</v>
      </c>
      <c r="F53" s="38">
        <v>2.2053574409208028</v>
      </c>
      <c r="G53" s="37" t="s">
        <v>54</v>
      </c>
      <c r="H53" s="38">
        <v>2.2193261706152727</v>
      </c>
      <c r="I53" s="37" t="s">
        <v>55</v>
      </c>
      <c r="J53" s="38">
        <v>1.38736910362749</v>
      </c>
      <c r="K53" s="39">
        <v>50</v>
      </c>
      <c r="L53" s="36">
        <f t="shared" si="0"/>
        <v>1.38736910362749</v>
      </c>
      <c r="M53" s="36">
        <f t="shared" si="1"/>
        <v>2.2193261706152727</v>
      </c>
      <c r="N53" s="36">
        <f t="shared" si="2"/>
        <v>2.2053574409208028</v>
      </c>
      <c r="O53" s="36">
        <f t="shared" si="3"/>
        <v>1.8340482841102486</v>
      </c>
      <c r="P53" s="36">
        <f t="shared" si="4"/>
        <v>2.6033012315450219</v>
      </c>
      <c r="Q53" s="36">
        <f t="shared" si="5"/>
        <v>2.6033012315450219</v>
      </c>
      <c r="R53" s="36">
        <f t="shared" si="6"/>
        <v>2.0498804461637672</v>
      </c>
    </row>
    <row r="54" spans="1:18" ht="15" customHeight="1">
      <c r="A54" s="34" t="s">
        <v>56</v>
      </c>
      <c r="B54" s="35">
        <v>2.6472668291628154</v>
      </c>
      <c r="C54" s="34" t="s">
        <v>56</v>
      </c>
      <c r="D54" s="35">
        <v>2.3530171517540284</v>
      </c>
      <c r="E54" s="34" t="s">
        <v>56</v>
      </c>
      <c r="F54" s="35">
        <v>3.430750549001151</v>
      </c>
      <c r="G54" s="34" t="s">
        <v>56</v>
      </c>
      <c r="H54" s="35">
        <v>3.2100946304153677</v>
      </c>
      <c r="I54" s="34" t="s">
        <v>56</v>
      </c>
      <c r="J54" s="35">
        <v>2.3656319510395023</v>
      </c>
      <c r="K54" s="26">
        <v>51</v>
      </c>
      <c r="L54" s="36">
        <f t="shared" si="0"/>
        <v>2.3656319510395023</v>
      </c>
      <c r="M54" s="36">
        <f t="shared" si="1"/>
        <v>3.2100946304153677</v>
      </c>
      <c r="N54" s="36">
        <f t="shared" si="2"/>
        <v>3.430750549001151</v>
      </c>
      <c r="O54" s="36">
        <f t="shared" si="3"/>
        <v>2.3530171517540284</v>
      </c>
      <c r="P54" s="36">
        <f t="shared" si="4"/>
        <v>2.6472668291628154</v>
      </c>
      <c r="Q54" s="36">
        <f t="shared" si="5"/>
        <v>2.6472668291628154</v>
      </c>
      <c r="R54" s="36">
        <f t="shared" si="6"/>
        <v>2.8013522222745726</v>
      </c>
    </row>
    <row r="55" spans="1:18" ht="15" customHeight="1">
      <c r="A55" s="37" t="s">
        <v>57</v>
      </c>
      <c r="B55" s="38">
        <v>6.0840279491451952</v>
      </c>
      <c r="C55" s="37" t="s">
        <v>57</v>
      </c>
      <c r="D55" s="38">
        <v>5.8277365872316365</v>
      </c>
      <c r="E55" s="37" t="s">
        <v>57</v>
      </c>
      <c r="F55" s="38">
        <v>5.8050863459775748</v>
      </c>
      <c r="G55" s="37" t="s">
        <v>57</v>
      </c>
      <c r="H55" s="38">
        <v>6.1057799359682825</v>
      </c>
      <c r="I55" s="37" t="s">
        <v>57</v>
      </c>
      <c r="J55" s="38">
        <v>4.1493716181873532</v>
      </c>
      <c r="K55" s="39">
        <v>52</v>
      </c>
      <c r="L55" s="36">
        <f t="shared" si="0"/>
        <v>4.1493716181873532</v>
      </c>
      <c r="M55" s="36">
        <f t="shared" si="1"/>
        <v>6.1057799359682825</v>
      </c>
      <c r="N55" s="36">
        <f t="shared" si="2"/>
        <v>5.8050863459775748</v>
      </c>
      <c r="O55" s="36">
        <f t="shared" si="3"/>
        <v>5.8277365872316365</v>
      </c>
      <c r="P55" s="36">
        <f t="shared" si="4"/>
        <v>6.0840279491451952</v>
      </c>
      <c r="Q55" s="36">
        <f t="shared" si="5"/>
        <v>6.0840279491451952</v>
      </c>
      <c r="R55" s="36">
        <f t="shared" si="6"/>
        <v>5.5944004873020088</v>
      </c>
    </row>
    <row r="56" spans="1:18" ht="15" customHeight="1">
      <c r="A56" s="34" t="s">
        <v>58</v>
      </c>
      <c r="B56" s="35">
        <v>3.082078102210104</v>
      </c>
      <c r="C56" s="34" t="s">
        <v>58</v>
      </c>
      <c r="D56" s="35">
        <v>2.8685467372098006</v>
      </c>
      <c r="E56" s="34" t="s">
        <v>58</v>
      </c>
      <c r="F56" s="35">
        <v>4.0772506518189005</v>
      </c>
      <c r="G56" s="34" t="s">
        <v>58</v>
      </c>
      <c r="H56" s="35">
        <v>3.098241509247424</v>
      </c>
      <c r="I56" s="34" t="s">
        <v>58</v>
      </c>
      <c r="J56" s="35">
        <v>1.913138688624521</v>
      </c>
      <c r="K56" s="26">
        <v>53</v>
      </c>
      <c r="L56" s="36">
        <f t="shared" si="0"/>
        <v>1.913138688624521</v>
      </c>
      <c r="M56" s="36">
        <f t="shared" si="1"/>
        <v>3.098241509247424</v>
      </c>
      <c r="N56" s="36">
        <f t="shared" si="2"/>
        <v>4.0772506518189005</v>
      </c>
      <c r="O56" s="36">
        <f t="shared" si="3"/>
        <v>2.8685467372098006</v>
      </c>
      <c r="P56" s="36">
        <f t="shared" si="4"/>
        <v>3.082078102210104</v>
      </c>
      <c r="Q56" s="36">
        <f t="shared" si="5"/>
        <v>3.082078102210104</v>
      </c>
      <c r="R56" s="36">
        <f t="shared" si="6"/>
        <v>3.0078511378221502</v>
      </c>
    </row>
    <row r="57" spans="1:18" ht="15" customHeight="1">
      <c r="A57" s="37" t="s">
        <v>59</v>
      </c>
      <c r="B57" s="38">
        <v>5.0725448826394723</v>
      </c>
      <c r="C57" s="37" t="s">
        <v>59</v>
      </c>
      <c r="D57" s="38">
        <v>2.3073507372474116</v>
      </c>
      <c r="E57" s="37" t="s">
        <v>59</v>
      </c>
      <c r="F57" s="38">
        <v>3.3374581640609655</v>
      </c>
      <c r="G57" s="37" t="s">
        <v>59</v>
      </c>
      <c r="H57" s="38">
        <v>1.4953247235187244</v>
      </c>
      <c r="I57" s="37" t="s">
        <v>59</v>
      </c>
      <c r="J57" s="38">
        <v>1.5721125795591069</v>
      </c>
      <c r="K57" s="39">
        <v>54</v>
      </c>
      <c r="L57" s="36">
        <f t="shared" si="0"/>
        <v>1.5721125795591069</v>
      </c>
      <c r="M57" s="36">
        <f t="shared" si="1"/>
        <v>1.4953247235187244</v>
      </c>
      <c r="N57" s="36">
        <f t="shared" si="2"/>
        <v>3.3374581640609655</v>
      </c>
      <c r="O57" s="36">
        <f t="shared" si="3"/>
        <v>2.3073507372474116</v>
      </c>
      <c r="P57" s="36">
        <f t="shared" si="4"/>
        <v>5.0725448826394723</v>
      </c>
      <c r="Q57" s="36">
        <f t="shared" si="5"/>
        <v>5.0725448826394723</v>
      </c>
      <c r="R57" s="36">
        <f t="shared" si="6"/>
        <v>2.7569582174051361</v>
      </c>
    </row>
    <row r="58" spans="1:18" ht="15" customHeight="1">
      <c r="A58" s="34" t="s">
        <v>60</v>
      </c>
      <c r="B58" s="35">
        <v>5.5217378875753091</v>
      </c>
      <c r="C58" s="34" t="s">
        <v>60</v>
      </c>
      <c r="D58" s="35">
        <v>4.8280314479519291</v>
      </c>
      <c r="E58" s="34" t="s">
        <v>60</v>
      </c>
      <c r="F58" s="35">
        <v>4.2394460318250653</v>
      </c>
      <c r="G58" s="34" t="s">
        <v>60</v>
      </c>
      <c r="H58" s="35">
        <v>4.040450419504003</v>
      </c>
      <c r="I58" s="34" t="s">
        <v>60</v>
      </c>
      <c r="J58" s="35">
        <v>1.8760336562465512</v>
      </c>
      <c r="K58" s="26">
        <v>55</v>
      </c>
      <c r="L58" s="36">
        <f t="shared" si="0"/>
        <v>1.8760336562465512</v>
      </c>
      <c r="M58" s="36">
        <f t="shared" si="1"/>
        <v>4.040450419504003</v>
      </c>
      <c r="N58" s="36">
        <f t="shared" si="2"/>
        <v>4.2394460318250653</v>
      </c>
      <c r="O58" s="36">
        <f t="shared" si="3"/>
        <v>4.8280314479519291</v>
      </c>
      <c r="P58" s="36">
        <f t="shared" si="4"/>
        <v>5.5217378875753091</v>
      </c>
      <c r="Q58" s="36">
        <f t="shared" si="5"/>
        <v>5.5217378875753091</v>
      </c>
      <c r="R58" s="36">
        <f t="shared" si="6"/>
        <v>4.1011398886205708</v>
      </c>
    </row>
    <row r="59" spans="1:18" ht="15" customHeight="1">
      <c r="A59" s="37" t="s">
        <v>61</v>
      </c>
      <c r="B59" s="38">
        <v>1.9831512504912896</v>
      </c>
      <c r="C59" s="37" t="s">
        <v>61</v>
      </c>
      <c r="D59" s="38">
        <v>1.9189614817351051</v>
      </c>
      <c r="E59" s="37" t="s">
        <v>61</v>
      </c>
      <c r="F59" s="38">
        <v>1.8556559489804982</v>
      </c>
      <c r="G59" s="37" t="s">
        <v>61</v>
      </c>
      <c r="H59" s="38">
        <v>2.0397779634983664</v>
      </c>
      <c r="I59" s="37" t="s">
        <v>61</v>
      </c>
      <c r="J59" s="38">
        <v>1.5370703185089618</v>
      </c>
      <c r="K59" s="39">
        <v>56</v>
      </c>
      <c r="L59" s="36">
        <f t="shared" si="0"/>
        <v>1.5370703185089618</v>
      </c>
      <c r="M59" s="36">
        <f t="shared" si="1"/>
        <v>2.0397779634983664</v>
      </c>
      <c r="N59" s="36">
        <f t="shared" si="2"/>
        <v>1.8556559489804982</v>
      </c>
      <c r="O59" s="36">
        <f t="shared" si="3"/>
        <v>1.9189614817351051</v>
      </c>
      <c r="P59" s="36">
        <f t="shared" si="4"/>
        <v>1.9831512504912896</v>
      </c>
      <c r="Q59" s="36">
        <f t="shared" si="5"/>
        <v>1.9831512504912896</v>
      </c>
      <c r="R59" s="36">
        <f t="shared" si="6"/>
        <v>1.8669233926428439</v>
      </c>
    </row>
    <row r="60" spans="1:18" ht="15" customHeight="1">
      <c r="A60" s="34" t="s">
        <v>62</v>
      </c>
      <c r="B60" s="35">
        <v>4.2107438139852542</v>
      </c>
      <c r="C60" s="34" t="s">
        <v>62</v>
      </c>
      <c r="D60" s="35">
        <v>3.9703792437660117</v>
      </c>
      <c r="E60" s="34" t="s">
        <v>62</v>
      </c>
      <c r="F60" s="35">
        <v>4.615646192355281</v>
      </c>
      <c r="G60" s="34" t="s">
        <v>62</v>
      </c>
      <c r="H60" s="35">
        <v>4.5566556878835103</v>
      </c>
      <c r="I60" s="34" t="s">
        <v>62</v>
      </c>
      <c r="J60" s="35">
        <v>3.258596904735489</v>
      </c>
      <c r="K60" s="26">
        <v>57</v>
      </c>
      <c r="L60" s="36">
        <f t="shared" si="0"/>
        <v>3.258596904735489</v>
      </c>
      <c r="M60" s="36">
        <f t="shared" si="1"/>
        <v>4.5566556878835103</v>
      </c>
      <c r="N60" s="36">
        <f t="shared" si="2"/>
        <v>4.615646192355281</v>
      </c>
      <c r="O60" s="36">
        <f t="shared" si="3"/>
        <v>3.9703792437660117</v>
      </c>
      <c r="P60" s="36">
        <f t="shared" si="4"/>
        <v>4.2107438139852542</v>
      </c>
      <c r="Q60" s="36">
        <f t="shared" si="5"/>
        <v>4.2107438139852542</v>
      </c>
      <c r="R60" s="36">
        <f t="shared" si="6"/>
        <v>4.1224043685451095</v>
      </c>
    </row>
    <row r="61" spans="1:18" ht="15" customHeight="1">
      <c r="A61" s="37" t="s">
        <v>63</v>
      </c>
      <c r="B61" s="38">
        <v>1.2399045479053956</v>
      </c>
      <c r="C61" s="37" t="s">
        <v>63</v>
      </c>
      <c r="D61" s="38">
        <v>1.4445595576528045</v>
      </c>
      <c r="E61" s="37" t="s">
        <v>63</v>
      </c>
      <c r="F61" s="38">
        <v>2.0912625085395318</v>
      </c>
      <c r="G61" s="37" t="s">
        <v>63</v>
      </c>
      <c r="H61" s="38">
        <v>1.3194560202666161</v>
      </c>
      <c r="I61" s="37" t="s">
        <v>63</v>
      </c>
      <c r="J61" s="38">
        <v>1.4765786274380983</v>
      </c>
      <c r="K61" s="39">
        <v>58</v>
      </c>
      <c r="L61" s="36">
        <f t="shared" si="0"/>
        <v>1.4765786274380983</v>
      </c>
      <c r="M61" s="36">
        <f t="shared" si="1"/>
        <v>1.3194560202666161</v>
      </c>
      <c r="N61" s="36">
        <f t="shared" si="2"/>
        <v>2.0912625085395318</v>
      </c>
      <c r="O61" s="36">
        <f t="shared" si="3"/>
        <v>1.4445595576528045</v>
      </c>
      <c r="P61" s="36">
        <f t="shared" si="4"/>
        <v>1.2399045479053956</v>
      </c>
      <c r="Q61" s="36">
        <f t="shared" si="5"/>
        <v>1.2399045479053956</v>
      </c>
      <c r="R61" s="36">
        <f t="shared" si="6"/>
        <v>1.5143522523604893</v>
      </c>
    </row>
    <row r="62" spans="1:18" ht="15" customHeight="1">
      <c r="A62" s="34" t="s">
        <v>64</v>
      </c>
      <c r="B62" s="35">
        <v>3.013962875340598</v>
      </c>
      <c r="C62" s="34" t="s">
        <v>64</v>
      </c>
      <c r="D62" s="35">
        <v>2.9408181636455595</v>
      </c>
      <c r="E62" s="34" t="s">
        <v>64</v>
      </c>
      <c r="F62" s="35">
        <v>3.0470853328644405</v>
      </c>
      <c r="G62" s="34" t="s">
        <v>64</v>
      </c>
      <c r="H62" s="35">
        <v>2.3902866706875963</v>
      </c>
      <c r="I62" s="34" t="s">
        <v>64</v>
      </c>
      <c r="J62" s="35">
        <v>2.5154383500518698</v>
      </c>
      <c r="K62" s="26">
        <v>59</v>
      </c>
      <c r="L62" s="36">
        <f t="shared" si="0"/>
        <v>2.5154383500518698</v>
      </c>
      <c r="M62" s="36">
        <f t="shared" si="1"/>
        <v>2.3902866706875963</v>
      </c>
      <c r="N62" s="36">
        <f t="shared" si="2"/>
        <v>3.0470853328644405</v>
      </c>
      <c r="O62" s="36">
        <f t="shared" si="3"/>
        <v>2.9408181636455595</v>
      </c>
      <c r="P62" s="36">
        <f t="shared" si="4"/>
        <v>3.013962875340598</v>
      </c>
      <c r="Q62" s="36">
        <f t="shared" si="5"/>
        <v>3.013962875340598</v>
      </c>
      <c r="R62" s="36">
        <f t="shared" si="6"/>
        <v>2.7815182785180128</v>
      </c>
    </row>
    <row r="63" spans="1:18" ht="15" customHeight="1">
      <c r="A63" s="37" t="s">
        <v>65</v>
      </c>
      <c r="B63" s="38">
        <v>1.3273154758102286</v>
      </c>
      <c r="C63" s="37" t="s">
        <v>65</v>
      </c>
      <c r="D63" s="38">
        <v>1.1410052784550366</v>
      </c>
      <c r="E63" s="37" t="s">
        <v>65</v>
      </c>
      <c r="F63" s="38">
        <v>1.6215255443994481</v>
      </c>
      <c r="G63" s="37" t="s">
        <v>65</v>
      </c>
      <c r="H63" s="38">
        <v>1.4768447987429132</v>
      </c>
      <c r="I63" s="37" t="s">
        <v>65</v>
      </c>
      <c r="J63" s="38">
        <v>1.089758421631043</v>
      </c>
      <c r="K63" s="39">
        <v>60</v>
      </c>
      <c r="L63" s="36">
        <f t="shared" si="0"/>
        <v>1.089758421631043</v>
      </c>
      <c r="M63" s="36">
        <f t="shared" si="1"/>
        <v>1.4768447987429132</v>
      </c>
      <c r="N63" s="36">
        <f t="shared" si="2"/>
        <v>1.6215255443994481</v>
      </c>
      <c r="O63" s="36">
        <f t="shared" si="3"/>
        <v>1.1410052784550366</v>
      </c>
      <c r="P63" s="36">
        <f t="shared" si="4"/>
        <v>1.3273154758102286</v>
      </c>
      <c r="Q63" s="36">
        <f t="shared" si="5"/>
        <v>1.3273154758102286</v>
      </c>
      <c r="R63" s="36">
        <f t="shared" si="6"/>
        <v>1.3312899038077339</v>
      </c>
    </row>
    <row r="64" spans="1:18" ht="15" customHeight="1">
      <c r="A64" s="34" t="s">
        <v>66</v>
      </c>
      <c r="B64" s="35">
        <v>7.9534977050258258</v>
      </c>
      <c r="C64" s="34" t="s">
        <v>66</v>
      </c>
      <c r="D64" s="35">
        <v>9.4111334167741205</v>
      </c>
      <c r="E64" s="34" t="s">
        <v>66</v>
      </c>
      <c r="F64" s="35">
        <v>7.2362621445918256</v>
      </c>
      <c r="G64" s="34" t="s">
        <v>66</v>
      </c>
      <c r="H64" s="35">
        <v>8.343862081475125</v>
      </c>
      <c r="I64" s="34" t="s">
        <v>66</v>
      </c>
      <c r="J64" s="35">
        <v>7.1893374212447458</v>
      </c>
      <c r="K64" s="26">
        <v>61</v>
      </c>
      <c r="L64" s="36">
        <f t="shared" si="0"/>
        <v>7.1893374212447458</v>
      </c>
      <c r="M64" s="36">
        <f t="shared" si="1"/>
        <v>8.343862081475125</v>
      </c>
      <c r="N64" s="36">
        <f t="shared" si="2"/>
        <v>7.2362621445918256</v>
      </c>
      <c r="O64" s="36">
        <f t="shared" si="3"/>
        <v>9.4111334167741205</v>
      </c>
      <c r="P64" s="36">
        <f t="shared" si="4"/>
        <v>7.9534977050258258</v>
      </c>
      <c r="Q64" s="36">
        <f t="shared" si="5"/>
        <v>7.9534977050258258</v>
      </c>
      <c r="R64" s="36">
        <f t="shared" si="6"/>
        <v>8.0268185538223289</v>
      </c>
    </row>
    <row r="65" spans="1:18" ht="15" customHeight="1">
      <c r="A65" s="37" t="s">
        <v>67</v>
      </c>
      <c r="B65" s="38">
        <v>2.7540710200461413</v>
      </c>
      <c r="C65" s="37" t="s">
        <v>67</v>
      </c>
      <c r="D65" s="38">
        <v>2.8325265340349324</v>
      </c>
      <c r="E65" s="37" t="s">
        <v>68</v>
      </c>
      <c r="F65" s="38">
        <v>3.4294052938299204</v>
      </c>
      <c r="G65" s="37" t="s">
        <v>68</v>
      </c>
      <c r="H65" s="38">
        <v>2.9011370457586176</v>
      </c>
      <c r="I65" s="37" t="s">
        <v>68</v>
      </c>
      <c r="J65" s="38">
        <v>3.0302024146522868</v>
      </c>
      <c r="K65" s="39">
        <v>62</v>
      </c>
      <c r="L65" s="36">
        <f t="shared" si="0"/>
        <v>3.0302024146522868</v>
      </c>
      <c r="M65" s="36">
        <f t="shared" si="1"/>
        <v>2.9011370457586176</v>
      </c>
      <c r="N65" s="36">
        <f t="shared" si="2"/>
        <v>3.4294052938299204</v>
      </c>
      <c r="O65" s="36">
        <f t="shared" si="3"/>
        <v>2.8325265340349324</v>
      </c>
      <c r="P65" s="36">
        <f t="shared" si="4"/>
        <v>2.7540710200461413</v>
      </c>
      <c r="Q65" s="36">
        <f t="shared" si="5"/>
        <v>2.7540710200461413</v>
      </c>
      <c r="R65" s="36">
        <f t="shared" si="6"/>
        <v>2.9894684616643792</v>
      </c>
    </row>
    <row r="66" spans="1:18" ht="15" customHeight="1">
      <c r="A66" s="34" t="s">
        <v>69</v>
      </c>
      <c r="B66" s="35">
        <v>1.1668267605912885</v>
      </c>
      <c r="C66" s="34" t="s">
        <v>69</v>
      </c>
      <c r="D66" s="35">
        <v>1.049418000971948</v>
      </c>
      <c r="E66" s="34" t="s">
        <v>69</v>
      </c>
      <c r="F66" s="35">
        <v>1.1998065897939663</v>
      </c>
      <c r="G66" s="34" t="s">
        <v>69</v>
      </c>
      <c r="H66" s="35">
        <v>1.1552004353246021</v>
      </c>
      <c r="I66" s="34" t="s">
        <v>69</v>
      </c>
      <c r="J66" s="35">
        <v>0.3184839317728535</v>
      </c>
      <c r="K66" s="26">
        <v>63</v>
      </c>
      <c r="L66" s="36">
        <f t="shared" si="0"/>
        <v>0.3184839317728535</v>
      </c>
      <c r="M66" s="36">
        <f t="shared" si="1"/>
        <v>1.1552004353246021</v>
      </c>
      <c r="N66" s="36">
        <f t="shared" si="2"/>
        <v>1.1998065897939663</v>
      </c>
      <c r="O66" s="36">
        <f t="shared" si="3"/>
        <v>1.049418000971948</v>
      </c>
      <c r="P66" s="36">
        <f t="shared" si="4"/>
        <v>1.1668267605912885</v>
      </c>
      <c r="Q66" s="36">
        <f t="shared" si="5"/>
        <v>1.1668267605912885</v>
      </c>
      <c r="R66" s="36">
        <f t="shared" si="6"/>
        <v>0.97794714369093172</v>
      </c>
    </row>
    <row r="67" spans="1:18" ht="15" customHeight="1">
      <c r="A67" s="37" t="s">
        <v>70</v>
      </c>
      <c r="B67" s="38">
        <v>3.3630307933610601</v>
      </c>
      <c r="C67" s="37" t="s">
        <v>70</v>
      </c>
      <c r="D67" s="38">
        <v>2.0028826098820658</v>
      </c>
      <c r="E67" s="37" t="s">
        <v>70</v>
      </c>
      <c r="F67" s="38">
        <v>5.2703639267673266</v>
      </c>
      <c r="G67" s="37" t="s">
        <v>70</v>
      </c>
      <c r="H67" s="38">
        <v>4.4309545865135798</v>
      </c>
      <c r="I67" s="37" t="s">
        <v>70</v>
      </c>
      <c r="J67" s="38">
        <v>3.0320573135611255</v>
      </c>
      <c r="K67" s="39">
        <v>64</v>
      </c>
      <c r="L67" s="36">
        <f t="shared" si="0"/>
        <v>3.0320573135611255</v>
      </c>
      <c r="M67" s="36">
        <f t="shared" si="1"/>
        <v>4.4309545865135798</v>
      </c>
      <c r="N67" s="36">
        <f t="shared" si="2"/>
        <v>5.2703639267673266</v>
      </c>
      <c r="O67" s="36">
        <f t="shared" si="3"/>
        <v>2.0028826098820658</v>
      </c>
      <c r="P67" s="36">
        <f t="shared" si="4"/>
        <v>3.3630307933610601</v>
      </c>
      <c r="Q67" s="36">
        <f t="shared" si="5"/>
        <v>3.3630307933610601</v>
      </c>
      <c r="R67" s="36">
        <f t="shared" si="6"/>
        <v>3.6198578460170316</v>
      </c>
    </row>
    <row r="68" spans="1:18" ht="15" customHeight="1">
      <c r="A68" s="34" t="s">
        <v>71</v>
      </c>
      <c r="B68" s="35">
        <v>2.6353633424151388</v>
      </c>
      <c r="C68" s="34" t="s">
        <v>71</v>
      </c>
      <c r="D68" s="35">
        <v>3.1108238056075992</v>
      </c>
      <c r="E68" s="34" t="s">
        <v>71</v>
      </c>
      <c r="F68" s="35">
        <v>4.2773488784620604</v>
      </c>
      <c r="G68" s="34" t="s">
        <v>71</v>
      </c>
      <c r="H68" s="35">
        <v>6.8319950290395095</v>
      </c>
      <c r="I68" s="34" t="s">
        <v>71</v>
      </c>
      <c r="J68" s="35">
        <v>1.9768836596289596</v>
      </c>
      <c r="K68" s="26">
        <v>65</v>
      </c>
      <c r="L68" s="36">
        <f t="shared" si="0"/>
        <v>1.9768836596289596</v>
      </c>
      <c r="M68" s="36">
        <f t="shared" si="1"/>
        <v>6.8319950290395095</v>
      </c>
      <c r="N68" s="36">
        <f t="shared" si="2"/>
        <v>4.2773488784620604</v>
      </c>
      <c r="O68" s="36">
        <f t="shared" si="3"/>
        <v>3.1108238056075992</v>
      </c>
      <c r="P68" s="36">
        <f t="shared" si="4"/>
        <v>2.6353633424151388</v>
      </c>
      <c r="Q68" s="36">
        <f t="shared" si="5"/>
        <v>2.6353633424151388</v>
      </c>
      <c r="R68" s="36">
        <f t="shared" si="6"/>
        <v>3.7664829430306539</v>
      </c>
    </row>
    <row r="69" spans="1:18" ht="15" customHeight="1">
      <c r="A69" s="37" t="s">
        <v>72</v>
      </c>
      <c r="B69" s="38">
        <v>3.4419772794708807</v>
      </c>
      <c r="C69" s="37" t="s">
        <v>72</v>
      </c>
      <c r="D69" s="38">
        <v>3.266333469982468</v>
      </c>
      <c r="E69" s="37" t="s">
        <v>72</v>
      </c>
      <c r="F69" s="38">
        <v>5.9730802093593489</v>
      </c>
      <c r="G69" s="37" t="s">
        <v>72</v>
      </c>
      <c r="H69" s="38">
        <v>4.3458162944649521</v>
      </c>
      <c r="I69" s="37" t="s">
        <v>72</v>
      </c>
      <c r="J69" s="38">
        <v>4.6038099088544602</v>
      </c>
      <c r="K69" s="39">
        <v>66</v>
      </c>
      <c r="L69" s="36">
        <f t="shared" ref="L69:L96" si="7">J69</f>
        <v>4.6038099088544602</v>
      </c>
      <c r="M69" s="36">
        <f t="shared" ref="M69:M96" si="8">H69</f>
        <v>4.3458162944649521</v>
      </c>
      <c r="N69" s="36">
        <f t="shared" ref="N69:N96" si="9">F69</f>
        <v>5.9730802093593489</v>
      </c>
      <c r="O69" s="36">
        <f t="shared" ref="O69:O96" si="10">D69</f>
        <v>3.266333469982468</v>
      </c>
      <c r="P69" s="36">
        <f t="shared" ref="P69:P96" si="11">B69</f>
        <v>3.4419772794708807</v>
      </c>
      <c r="Q69" s="36">
        <f t="shared" ref="Q69:Q96" si="12">P69</f>
        <v>3.4419772794708807</v>
      </c>
      <c r="R69" s="36">
        <f t="shared" ref="R69:R96" si="13">AVERAGE(L69:P69)</f>
        <v>4.3262034324264214</v>
      </c>
    </row>
    <row r="70" spans="1:18" ht="15" customHeight="1">
      <c r="A70" s="34" t="s">
        <v>73</v>
      </c>
      <c r="B70" s="35">
        <v>3.2087942738092385</v>
      </c>
      <c r="C70" s="34" t="s">
        <v>73</v>
      </c>
      <c r="D70" s="35">
        <v>2.9832433104812837</v>
      </c>
      <c r="E70" s="34" t="s">
        <v>73</v>
      </c>
      <c r="F70" s="35">
        <v>3.5871721810180515</v>
      </c>
      <c r="G70" s="34" t="s">
        <v>73</v>
      </c>
      <c r="H70" s="35">
        <v>4.2694140846569946</v>
      </c>
      <c r="I70" s="34" t="s">
        <v>73</v>
      </c>
      <c r="J70" s="35">
        <v>4.1051076629682433</v>
      </c>
      <c r="K70" s="26">
        <v>67</v>
      </c>
      <c r="L70" s="36">
        <f t="shared" si="7"/>
        <v>4.1051076629682433</v>
      </c>
      <c r="M70" s="36">
        <f t="shared" si="8"/>
        <v>4.2694140846569946</v>
      </c>
      <c r="N70" s="36">
        <f t="shared" si="9"/>
        <v>3.5871721810180515</v>
      </c>
      <c r="O70" s="36">
        <f t="shared" si="10"/>
        <v>2.9832433104812837</v>
      </c>
      <c r="P70" s="36">
        <f t="shared" si="11"/>
        <v>3.2087942738092385</v>
      </c>
      <c r="Q70" s="36">
        <f t="shared" si="12"/>
        <v>3.2087942738092385</v>
      </c>
      <c r="R70" s="36">
        <f t="shared" si="13"/>
        <v>3.6307463025867621</v>
      </c>
    </row>
    <row r="71" spans="1:18" ht="15" customHeight="1">
      <c r="A71" s="37" t="s">
        <v>74</v>
      </c>
      <c r="B71" s="38">
        <v>0.76641804923261225</v>
      </c>
      <c r="C71" s="37" t="s">
        <v>74</v>
      </c>
      <c r="D71" s="38">
        <v>1.1968959309022227</v>
      </c>
      <c r="E71" s="37" t="s">
        <v>74</v>
      </c>
      <c r="F71" s="38">
        <v>1.4888929750217337</v>
      </c>
      <c r="G71" s="37" t="s">
        <v>74</v>
      </c>
      <c r="H71" s="38">
        <v>2.1746827520851872</v>
      </c>
      <c r="I71" s="37" t="s">
        <v>74</v>
      </c>
      <c r="J71" s="38">
        <v>1.0254197518000108</v>
      </c>
      <c r="K71" s="39">
        <v>68</v>
      </c>
      <c r="L71" s="36">
        <f t="shared" si="7"/>
        <v>1.0254197518000108</v>
      </c>
      <c r="M71" s="36">
        <f t="shared" si="8"/>
        <v>2.1746827520851872</v>
      </c>
      <c r="N71" s="36">
        <f t="shared" si="9"/>
        <v>1.4888929750217337</v>
      </c>
      <c r="O71" s="36">
        <f t="shared" si="10"/>
        <v>1.1968959309022227</v>
      </c>
      <c r="P71" s="36">
        <f t="shared" si="11"/>
        <v>0.76641804923261225</v>
      </c>
      <c r="Q71" s="36">
        <f t="shared" si="12"/>
        <v>0.76641804923261225</v>
      </c>
      <c r="R71" s="36">
        <f t="shared" si="13"/>
        <v>1.3304618918083533</v>
      </c>
    </row>
    <row r="72" spans="1:18" ht="15" customHeight="1">
      <c r="A72" s="34" t="s">
        <v>75</v>
      </c>
      <c r="B72" s="35">
        <v>2.4367117765372583</v>
      </c>
      <c r="C72" s="34" t="s">
        <v>75</v>
      </c>
      <c r="D72" s="35">
        <v>2.0484546008875433</v>
      </c>
      <c r="E72" s="34" t="s">
        <v>75</v>
      </c>
      <c r="F72" s="35">
        <v>2.8576634468164976</v>
      </c>
      <c r="G72" s="34" t="s">
        <v>75</v>
      </c>
      <c r="H72" s="35">
        <v>2.7620239201174286</v>
      </c>
      <c r="I72" s="34" t="s">
        <v>76</v>
      </c>
      <c r="J72" s="35">
        <v>2.2983956663383718</v>
      </c>
      <c r="K72" s="26">
        <v>69</v>
      </c>
      <c r="L72" s="36">
        <f t="shared" si="7"/>
        <v>2.2983956663383718</v>
      </c>
      <c r="M72" s="36">
        <f t="shared" si="8"/>
        <v>2.7620239201174286</v>
      </c>
      <c r="N72" s="36">
        <f t="shared" si="9"/>
        <v>2.8576634468164976</v>
      </c>
      <c r="O72" s="36">
        <f t="shared" si="10"/>
        <v>2.0484546008875433</v>
      </c>
      <c r="P72" s="36">
        <f t="shared" si="11"/>
        <v>2.4367117765372583</v>
      </c>
      <c r="Q72" s="36">
        <f t="shared" si="12"/>
        <v>2.4367117765372583</v>
      </c>
      <c r="R72" s="36">
        <f t="shared" si="13"/>
        <v>2.4806498821394198</v>
      </c>
    </row>
    <row r="73" spans="1:18" ht="15" customHeight="1">
      <c r="A73" s="37" t="s">
        <v>77</v>
      </c>
      <c r="B73" s="38">
        <v>2.0434780248821061</v>
      </c>
      <c r="C73" s="37" t="s">
        <v>77</v>
      </c>
      <c r="D73" s="38">
        <v>1.6738206083742855</v>
      </c>
      <c r="E73" s="37" t="s">
        <v>77</v>
      </c>
      <c r="F73" s="38">
        <v>2.031420706398547</v>
      </c>
      <c r="G73" s="37" t="s">
        <v>77</v>
      </c>
      <c r="H73" s="38">
        <v>2.4997914722269936</v>
      </c>
      <c r="I73" s="37" t="s">
        <v>77</v>
      </c>
      <c r="J73" s="38">
        <v>2.2212039670712249</v>
      </c>
      <c r="K73" s="39">
        <v>70</v>
      </c>
      <c r="L73" s="36">
        <f t="shared" si="7"/>
        <v>2.2212039670712249</v>
      </c>
      <c r="M73" s="36">
        <f t="shared" si="8"/>
        <v>2.4997914722269936</v>
      </c>
      <c r="N73" s="36">
        <f t="shared" si="9"/>
        <v>2.031420706398547</v>
      </c>
      <c r="O73" s="36">
        <f t="shared" si="10"/>
        <v>1.6738206083742855</v>
      </c>
      <c r="P73" s="36">
        <f t="shared" si="11"/>
        <v>2.0434780248821061</v>
      </c>
      <c r="Q73" s="36">
        <f t="shared" si="12"/>
        <v>2.0434780248821061</v>
      </c>
      <c r="R73" s="36">
        <f t="shared" si="13"/>
        <v>2.0939429557906313</v>
      </c>
    </row>
    <row r="74" spans="1:18" ht="15" customHeight="1">
      <c r="A74" s="34" t="s">
        <v>78</v>
      </c>
      <c r="B74" s="35">
        <v>2.225510774948078</v>
      </c>
      <c r="C74" s="34" t="s">
        <v>78</v>
      </c>
      <c r="D74" s="35">
        <v>2.3020811902455698</v>
      </c>
      <c r="E74" s="34" t="s">
        <v>78</v>
      </c>
      <c r="F74" s="35">
        <v>2.9407446843534144</v>
      </c>
      <c r="G74" s="34" t="s">
        <v>78</v>
      </c>
      <c r="H74" s="35">
        <v>2.9457329053442249</v>
      </c>
      <c r="I74" s="34" t="s">
        <v>78</v>
      </c>
      <c r="J74" s="35">
        <v>2.7182712751225426</v>
      </c>
      <c r="K74" s="26">
        <v>71</v>
      </c>
      <c r="L74" s="36">
        <f t="shared" si="7"/>
        <v>2.7182712751225426</v>
      </c>
      <c r="M74" s="36">
        <f t="shared" si="8"/>
        <v>2.9457329053442249</v>
      </c>
      <c r="N74" s="36">
        <f t="shared" si="9"/>
        <v>2.9407446843534144</v>
      </c>
      <c r="O74" s="36">
        <f t="shared" si="10"/>
        <v>2.3020811902455698</v>
      </c>
      <c r="P74" s="36">
        <f t="shared" si="11"/>
        <v>2.225510774948078</v>
      </c>
      <c r="Q74" s="36">
        <f t="shared" si="12"/>
        <v>2.225510774948078</v>
      </c>
      <c r="R74" s="36">
        <f t="shared" si="13"/>
        <v>2.6264681660027653</v>
      </c>
    </row>
    <row r="75" spans="1:18" ht="15" customHeight="1">
      <c r="A75" s="37" t="s">
        <v>79</v>
      </c>
      <c r="B75" s="38">
        <v>3.0449241380007077</v>
      </c>
      <c r="C75" s="37" t="s">
        <v>79</v>
      </c>
      <c r="D75" s="38">
        <v>2.4889745057682666</v>
      </c>
      <c r="E75" s="37" t="s">
        <v>79</v>
      </c>
      <c r="F75" s="38">
        <v>2.8285688415946386</v>
      </c>
      <c r="G75" s="37" t="s">
        <v>79</v>
      </c>
      <c r="H75" s="38">
        <v>3.0876516790792006</v>
      </c>
      <c r="I75" s="37" t="s">
        <v>79</v>
      </c>
      <c r="J75" s="38">
        <v>2.4698939708939056</v>
      </c>
      <c r="K75" s="39">
        <v>72</v>
      </c>
      <c r="L75" s="36">
        <f t="shared" si="7"/>
        <v>2.4698939708939056</v>
      </c>
      <c r="M75" s="36">
        <f t="shared" si="8"/>
        <v>3.0876516790792006</v>
      </c>
      <c r="N75" s="36">
        <f t="shared" si="9"/>
        <v>2.8285688415946386</v>
      </c>
      <c r="O75" s="36">
        <f t="shared" si="10"/>
        <v>2.4889745057682666</v>
      </c>
      <c r="P75" s="36">
        <f t="shared" si="11"/>
        <v>3.0449241380007077</v>
      </c>
      <c r="Q75" s="36">
        <f t="shared" si="12"/>
        <v>3.0449241380007077</v>
      </c>
      <c r="R75" s="36">
        <f t="shared" si="13"/>
        <v>2.7840026270673439</v>
      </c>
    </row>
    <row r="76" spans="1:18" ht="15" customHeight="1">
      <c r="A76" s="34" t="s">
        <v>80</v>
      </c>
      <c r="B76" s="35">
        <v>2.4275182823748231</v>
      </c>
      <c r="C76" s="34" t="s">
        <v>80</v>
      </c>
      <c r="D76" s="35">
        <v>2.1248224518007381</v>
      </c>
      <c r="E76" s="34" t="s">
        <v>80</v>
      </c>
      <c r="F76" s="35">
        <v>2.4276542360518141</v>
      </c>
      <c r="G76" s="34" t="s">
        <v>80</v>
      </c>
      <c r="H76" s="35">
        <v>2.6650095490065167</v>
      </c>
      <c r="I76" s="34" t="s">
        <v>80</v>
      </c>
      <c r="J76" s="35">
        <v>2.1867943228887627</v>
      </c>
      <c r="K76" s="26">
        <v>73</v>
      </c>
      <c r="L76" s="36">
        <f t="shared" si="7"/>
        <v>2.1867943228887627</v>
      </c>
      <c r="M76" s="36">
        <f t="shared" si="8"/>
        <v>2.6650095490065167</v>
      </c>
      <c r="N76" s="36">
        <f t="shared" si="9"/>
        <v>2.4276542360518141</v>
      </c>
      <c r="O76" s="36">
        <f t="shared" si="10"/>
        <v>2.1248224518007381</v>
      </c>
      <c r="P76" s="36">
        <f t="shared" si="11"/>
        <v>2.4275182823748231</v>
      </c>
      <c r="Q76" s="36">
        <f t="shared" si="12"/>
        <v>2.4275182823748231</v>
      </c>
      <c r="R76" s="36">
        <f t="shared" si="13"/>
        <v>2.3663597684245312</v>
      </c>
    </row>
    <row r="77" spans="1:18" ht="15" customHeight="1">
      <c r="A77" s="37" t="s">
        <v>81</v>
      </c>
      <c r="B77" s="38">
        <v>1.5943015813521098</v>
      </c>
      <c r="C77" s="37" t="s">
        <v>81</v>
      </c>
      <c r="D77" s="38">
        <v>1.642483553790459</v>
      </c>
      <c r="E77" s="37" t="s">
        <v>81</v>
      </c>
      <c r="F77" s="38">
        <v>3.261320051625483</v>
      </c>
      <c r="G77" s="37" t="s">
        <v>81</v>
      </c>
      <c r="H77" s="38">
        <v>3.2223144604797618</v>
      </c>
      <c r="I77" s="37" t="s">
        <v>81</v>
      </c>
      <c r="J77" s="38">
        <v>1.9398928305389298</v>
      </c>
      <c r="K77" s="39">
        <v>74</v>
      </c>
      <c r="L77" s="36">
        <f t="shared" si="7"/>
        <v>1.9398928305389298</v>
      </c>
      <c r="M77" s="36">
        <f t="shared" si="8"/>
        <v>3.2223144604797618</v>
      </c>
      <c r="N77" s="36">
        <f t="shared" si="9"/>
        <v>3.261320051625483</v>
      </c>
      <c r="O77" s="36">
        <f t="shared" si="10"/>
        <v>1.642483553790459</v>
      </c>
      <c r="P77" s="36">
        <f t="shared" si="11"/>
        <v>1.5943015813521098</v>
      </c>
      <c r="Q77" s="36">
        <f t="shared" si="12"/>
        <v>1.5943015813521098</v>
      </c>
      <c r="R77" s="36">
        <f t="shared" si="13"/>
        <v>2.3320624955573486</v>
      </c>
    </row>
    <row r="78" spans="1:18" ht="15" customHeight="1">
      <c r="A78" s="34" t="s">
        <v>82</v>
      </c>
      <c r="B78" s="35">
        <v>4.9117554806156756</v>
      </c>
      <c r="C78" s="34" t="s">
        <v>82</v>
      </c>
      <c r="D78" s="35">
        <v>4.7520915698871944</v>
      </c>
      <c r="E78" s="34" t="s">
        <v>82</v>
      </c>
      <c r="F78" s="35">
        <v>6.5684583574998632</v>
      </c>
      <c r="G78" s="34" t="s">
        <v>82</v>
      </c>
      <c r="H78" s="35">
        <v>6.290374025819788</v>
      </c>
      <c r="I78" s="34" t="s">
        <v>83</v>
      </c>
      <c r="J78" s="35">
        <v>4.1223036001142042</v>
      </c>
      <c r="K78" s="26">
        <v>75</v>
      </c>
      <c r="L78" s="36">
        <f t="shared" si="7"/>
        <v>4.1223036001142042</v>
      </c>
      <c r="M78" s="36">
        <f t="shared" si="8"/>
        <v>6.290374025819788</v>
      </c>
      <c r="N78" s="36">
        <f t="shared" si="9"/>
        <v>6.5684583574998632</v>
      </c>
      <c r="O78" s="36">
        <f t="shared" si="10"/>
        <v>4.7520915698871944</v>
      </c>
      <c r="P78" s="36">
        <f t="shared" si="11"/>
        <v>4.9117554806156756</v>
      </c>
      <c r="Q78" s="36">
        <f t="shared" si="12"/>
        <v>4.9117554806156756</v>
      </c>
      <c r="R78" s="36">
        <f t="shared" si="13"/>
        <v>5.3289966067873449</v>
      </c>
    </row>
    <row r="79" spans="1:18" ht="15" customHeight="1">
      <c r="A79" s="37" t="s">
        <v>84</v>
      </c>
      <c r="B79" s="38">
        <v>2.74839294218248</v>
      </c>
      <c r="C79" s="37" t="s">
        <v>84</v>
      </c>
      <c r="D79" s="38">
        <v>2.3773745836531557</v>
      </c>
      <c r="E79" s="37" t="s">
        <v>84</v>
      </c>
      <c r="F79" s="38">
        <v>3.2661757336914272</v>
      </c>
      <c r="G79" s="37" t="s">
        <v>84</v>
      </c>
      <c r="H79" s="38">
        <v>3.1616331958256323</v>
      </c>
      <c r="I79" s="37" t="s">
        <v>84</v>
      </c>
      <c r="J79" s="38">
        <v>2.4336855122885925</v>
      </c>
      <c r="K79" s="39">
        <v>76</v>
      </c>
      <c r="L79" s="36">
        <f t="shared" si="7"/>
        <v>2.4336855122885925</v>
      </c>
      <c r="M79" s="36">
        <f t="shared" si="8"/>
        <v>3.1616331958256323</v>
      </c>
      <c r="N79" s="36">
        <f t="shared" si="9"/>
        <v>3.2661757336914272</v>
      </c>
      <c r="O79" s="36">
        <f t="shared" si="10"/>
        <v>2.3773745836531557</v>
      </c>
      <c r="P79" s="36">
        <f t="shared" si="11"/>
        <v>2.74839294218248</v>
      </c>
      <c r="Q79" s="36">
        <f t="shared" si="12"/>
        <v>2.74839294218248</v>
      </c>
      <c r="R79" s="36">
        <f t="shared" si="13"/>
        <v>2.7974523935282578</v>
      </c>
    </row>
    <row r="80" spans="1:18" ht="15" customHeight="1">
      <c r="A80" s="34" t="s">
        <v>85</v>
      </c>
      <c r="B80" s="35">
        <v>1.9881851910368651</v>
      </c>
      <c r="C80" s="34" t="s">
        <v>85</v>
      </c>
      <c r="D80" s="35">
        <v>2.010649631295732</v>
      </c>
      <c r="E80" s="34" t="s">
        <v>85</v>
      </c>
      <c r="F80" s="35">
        <v>2.599982020899354</v>
      </c>
      <c r="G80" s="34" t="s">
        <v>85</v>
      </c>
      <c r="H80" s="35">
        <v>2.0161271995083325</v>
      </c>
      <c r="I80" s="34" t="s">
        <v>85</v>
      </c>
      <c r="J80" s="35">
        <v>2.8270256247766974</v>
      </c>
      <c r="K80" s="26">
        <v>77</v>
      </c>
      <c r="L80" s="36">
        <f t="shared" si="7"/>
        <v>2.8270256247766974</v>
      </c>
      <c r="M80" s="36">
        <f t="shared" si="8"/>
        <v>2.0161271995083325</v>
      </c>
      <c r="N80" s="36">
        <f t="shared" si="9"/>
        <v>2.599982020899354</v>
      </c>
      <c r="O80" s="36">
        <f t="shared" si="10"/>
        <v>2.010649631295732</v>
      </c>
      <c r="P80" s="36">
        <f t="shared" si="11"/>
        <v>1.9881851910368651</v>
      </c>
      <c r="Q80" s="36">
        <f t="shared" si="12"/>
        <v>1.9881851910368651</v>
      </c>
      <c r="R80" s="36">
        <f t="shared" si="13"/>
        <v>2.2883939335033965</v>
      </c>
    </row>
    <row r="81" spans="1:18" ht="15" customHeight="1">
      <c r="A81" s="37" t="s">
        <v>86</v>
      </c>
      <c r="B81" s="38">
        <v>2.9517378746077418</v>
      </c>
      <c r="C81" s="37" t="s">
        <v>86</v>
      </c>
      <c r="D81" s="38">
        <v>2.7973025691495028</v>
      </c>
      <c r="E81" s="37" t="s">
        <v>86</v>
      </c>
      <c r="F81" s="38">
        <v>3.7463729936999037</v>
      </c>
      <c r="G81" s="37" t="s">
        <v>86</v>
      </c>
      <c r="H81" s="38">
        <v>3.5287234441438899</v>
      </c>
      <c r="I81" s="37" t="s">
        <v>86</v>
      </c>
      <c r="J81" s="38">
        <v>2.9655369884255953</v>
      </c>
      <c r="K81" s="39">
        <v>78</v>
      </c>
      <c r="L81" s="36">
        <f t="shared" si="7"/>
        <v>2.9655369884255953</v>
      </c>
      <c r="M81" s="36">
        <f t="shared" si="8"/>
        <v>3.5287234441438899</v>
      </c>
      <c r="N81" s="36">
        <f t="shared" si="9"/>
        <v>3.7463729936999037</v>
      </c>
      <c r="O81" s="36">
        <f t="shared" si="10"/>
        <v>2.7973025691495028</v>
      </c>
      <c r="P81" s="36">
        <f t="shared" si="11"/>
        <v>2.9517378746077418</v>
      </c>
      <c r="Q81" s="36">
        <f t="shared" si="12"/>
        <v>2.9517378746077418</v>
      </c>
      <c r="R81" s="36">
        <f t="shared" si="13"/>
        <v>3.1979347740053266</v>
      </c>
    </row>
    <row r="82" spans="1:18" ht="15" customHeight="1">
      <c r="A82" s="34" t="s">
        <v>87</v>
      </c>
      <c r="B82" s="35">
        <v>2.9940428815260773</v>
      </c>
      <c r="C82" s="34" t="s">
        <v>87</v>
      </c>
      <c r="D82" s="35">
        <v>2.8485486064373635</v>
      </c>
      <c r="E82" s="34" t="s">
        <v>87</v>
      </c>
      <c r="F82" s="35">
        <v>3.5569094178647278</v>
      </c>
      <c r="G82" s="34" t="s">
        <v>87</v>
      </c>
      <c r="H82" s="35">
        <v>3.1787027097166898</v>
      </c>
      <c r="I82" s="34" t="s">
        <v>87</v>
      </c>
      <c r="J82" s="35">
        <v>3.1628483949684258</v>
      </c>
      <c r="K82" s="26">
        <v>79</v>
      </c>
      <c r="L82" s="36">
        <f t="shared" si="7"/>
        <v>3.1628483949684258</v>
      </c>
      <c r="M82" s="36">
        <f t="shared" si="8"/>
        <v>3.1787027097166898</v>
      </c>
      <c r="N82" s="36">
        <f t="shared" si="9"/>
        <v>3.5569094178647278</v>
      </c>
      <c r="O82" s="36">
        <f t="shared" si="10"/>
        <v>2.8485486064373635</v>
      </c>
      <c r="P82" s="36">
        <f t="shared" si="11"/>
        <v>2.9940428815260773</v>
      </c>
      <c r="Q82" s="36">
        <f t="shared" si="12"/>
        <v>2.9940428815260773</v>
      </c>
      <c r="R82" s="36">
        <f t="shared" si="13"/>
        <v>3.1482104021026567</v>
      </c>
    </row>
    <row r="83" spans="1:18" ht="15" customHeight="1">
      <c r="A83" s="37" t="s">
        <v>88</v>
      </c>
      <c r="B83" s="38">
        <v>4.7249817320354905</v>
      </c>
      <c r="C83" s="37" t="s">
        <v>88</v>
      </c>
      <c r="D83" s="38">
        <v>3.6935958256959038</v>
      </c>
      <c r="E83" s="37" t="s">
        <v>88</v>
      </c>
      <c r="F83" s="38">
        <v>3.8369716953593906</v>
      </c>
      <c r="G83" s="37" t="s">
        <v>88</v>
      </c>
      <c r="H83" s="38">
        <v>3.1907567409176161</v>
      </c>
      <c r="I83" s="37" t="s">
        <v>88</v>
      </c>
      <c r="J83" s="38">
        <v>2.6025841567560271</v>
      </c>
      <c r="K83" s="39">
        <v>80</v>
      </c>
      <c r="L83" s="36">
        <f t="shared" si="7"/>
        <v>2.6025841567560271</v>
      </c>
      <c r="M83" s="36">
        <f t="shared" si="8"/>
        <v>3.1907567409176161</v>
      </c>
      <c r="N83" s="36">
        <f t="shared" si="9"/>
        <v>3.8369716953593906</v>
      </c>
      <c r="O83" s="36">
        <f t="shared" si="10"/>
        <v>3.6935958256959038</v>
      </c>
      <c r="P83" s="36">
        <f t="shared" si="11"/>
        <v>4.7249817320354905</v>
      </c>
      <c r="Q83" s="36">
        <f t="shared" si="12"/>
        <v>4.7249817320354905</v>
      </c>
      <c r="R83" s="36">
        <f t="shared" si="13"/>
        <v>3.6097780301528859</v>
      </c>
    </row>
    <row r="84" spans="1:18" ht="15" customHeight="1">
      <c r="A84" s="34" t="s">
        <v>89</v>
      </c>
      <c r="B84" s="35">
        <v>2.7368019386729276</v>
      </c>
      <c r="C84" s="34" t="s">
        <v>89</v>
      </c>
      <c r="D84" s="35">
        <v>2.4861931268818478</v>
      </c>
      <c r="E84" s="34" t="s">
        <v>89</v>
      </c>
      <c r="F84" s="35">
        <v>3.1681739783521827</v>
      </c>
      <c r="G84" s="34" t="s">
        <v>89</v>
      </c>
      <c r="H84" s="35">
        <v>3.6403347659595822</v>
      </c>
      <c r="I84" s="34" t="s">
        <v>89</v>
      </c>
      <c r="J84" s="35">
        <v>2.3774080034158072</v>
      </c>
      <c r="K84" s="26">
        <v>81</v>
      </c>
      <c r="L84" s="36">
        <f t="shared" si="7"/>
        <v>2.3774080034158072</v>
      </c>
      <c r="M84" s="36">
        <f t="shared" si="8"/>
        <v>3.6403347659595822</v>
      </c>
      <c r="N84" s="36">
        <f t="shared" si="9"/>
        <v>3.1681739783521827</v>
      </c>
      <c r="O84" s="36">
        <f t="shared" si="10"/>
        <v>2.4861931268818478</v>
      </c>
      <c r="P84" s="36">
        <f t="shared" si="11"/>
        <v>2.7368019386729276</v>
      </c>
      <c r="Q84" s="36">
        <f t="shared" si="12"/>
        <v>2.7368019386729276</v>
      </c>
      <c r="R84" s="36">
        <f t="shared" si="13"/>
        <v>2.8817823626564691</v>
      </c>
    </row>
    <row r="85" spans="1:18" ht="15" customHeight="1">
      <c r="A85" s="37" t="s">
        <v>90</v>
      </c>
      <c r="B85" s="38">
        <v>6.3412929085381338</v>
      </c>
      <c r="C85" s="37" t="s">
        <v>90</v>
      </c>
      <c r="D85" s="38">
        <v>5.4255234174378177</v>
      </c>
      <c r="E85" s="37" t="s">
        <v>90</v>
      </c>
      <c r="F85" s="38">
        <v>7.1945069003017528</v>
      </c>
      <c r="G85" s="37" t="s">
        <v>90</v>
      </c>
      <c r="H85" s="38">
        <v>7.5268138591040561</v>
      </c>
      <c r="I85" s="37" t="s">
        <v>91</v>
      </c>
      <c r="J85" s="38">
        <v>5.4598741646835718</v>
      </c>
      <c r="K85" s="39">
        <v>82</v>
      </c>
      <c r="L85" s="36">
        <f t="shared" si="7"/>
        <v>5.4598741646835718</v>
      </c>
      <c r="M85" s="36">
        <f t="shared" si="8"/>
        <v>7.5268138591040561</v>
      </c>
      <c r="N85" s="36">
        <f t="shared" si="9"/>
        <v>7.1945069003017528</v>
      </c>
      <c r="O85" s="36">
        <f t="shared" si="10"/>
        <v>5.4255234174378177</v>
      </c>
      <c r="P85" s="36">
        <f t="shared" si="11"/>
        <v>6.3412929085381338</v>
      </c>
      <c r="Q85" s="36">
        <f t="shared" si="12"/>
        <v>6.3412929085381338</v>
      </c>
      <c r="R85" s="36">
        <f t="shared" si="13"/>
        <v>6.3896022500130663</v>
      </c>
    </row>
    <row r="86" spans="1:18" ht="15" customHeight="1">
      <c r="A86" s="34" t="s">
        <v>108</v>
      </c>
      <c r="B86" s="35">
        <v>4.1295529842086562</v>
      </c>
      <c r="C86" s="34" t="s">
        <v>108</v>
      </c>
      <c r="D86" s="35">
        <v>3.5472401581301645</v>
      </c>
      <c r="E86" s="34" t="s">
        <v>108</v>
      </c>
      <c r="F86" s="35">
        <v>4.715757587299966</v>
      </c>
      <c r="G86" s="34" t="s">
        <v>108</v>
      </c>
      <c r="H86" s="35">
        <v>4.917770530089582</v>
      </c>
      <c r="I86" s="34" t="s">
        <v>109</v>
      </c>
      <c r="J86" s="35">
        <v>3.6189884931286671</v>
      </c>
      <c r="K86" s="26">
        <v>83</v>
      </c>
      <c r="L86" s="36">
        <f t="shared" si="7"/>
        <v>3.6189884931286671</v>
      </c>
      <c r="M86" s="36">
        <f t="shared" si="8"/>
        <v>4.917770530089582</v>
      </c>
      <c r="N86" s="36">
        <f t="shared" si="9"/>
        <v>4.715757587299966</v>
      </c>
      <c r="O86" s="36">
        <f t="shared" si="10"/>
        <v>3.5472401581301645</v>
      </c>
      <c r="P86" s="36">
        <f t="shared" si="11"/>
        <v>4.1295529842086562</v>
      </c>
      <c r="Q86" s="36">
        <f t="shared" si="12"/>
        <v>4.1295529842086562</v>
      </c>
      <c r="R86" s="36">
        <f t="shared" si="13"/>
        <v>4.1858619505714074</v>
      </c>
    </row>
    <row r="87" spans="1:18" ht="15" customHeight="1">
      <c r="A87" s="37" t="s">
        <v>92</v>
      </c>
      <c r="B87" s="38">
        <v>4.1724755901369557</v>
      </c>
      <c r="C87" s="37" t="s">
        <v>92</v>
      </c>
      <c r="D87" s="38">
        <v>3.499051150335275</v>
      </c>
      <c r="E87" s="37" t="s">
        <v>92</v>
      </c>
      <c r="F87" s="38">
        <v>2.5159052273567539</v>
      </c>
      <c r="G87" s="37" t="s">
        <v>92</v>
      </c>
      <c r="H87" s="38">
        <v>2.4192053208263782</v>
      </c>
      <c r="I87" s="37" t="s">
        <v>92</v>
      </c>
      <c r="J87" s="38">
        <v>2.1361112090317635</v>
      </c>
      <c r="K87" s="39">
        <v>84</v>
      </c>
      <c r="L87" s="36">
        <f t="shared" si="7"/>
        <v>2.1361112090317635</v>
      </c>
      <c r="M87" s="36">
        <f t="shared" si="8"/>
        <v>2.4192053208263782</v>
      </c>
      <c r="N87" s="36">
        <f t="shared" si="9"/>
        <v>2.5159052273567539</v>
      </c>
      <c r="O87" s="36">
        <f t="shared" si="10"/>
        <v>3.499051150335275</v>
      </c>
      <c r="P87" s="36">
        <f t="shared" si="11"/>
        <v>4.1724755901369557</v>
      </c>
      <c r="Q87" s="36">
        <f t="shared" si="12"/>
        <v>4.1724755901369557</v>
      </c>
      <c r="R87" s="36">
        <f t="shared" si="13"/>
        <v>2.9485496995374256</v>
      </c>
    </row>
    <row r="88" spans="1:18" ht="15" customHeight="1">
      <c r="A88" s="34" t="s">
        <v>93</v>
      </c>
      <c r="B88" s="35">
        <v>2.0837821821472504</v>
      </c>
      <c r="C88" s="34" t="s">
        <v>93</v>
      </c>
      <c r="D88" s="35">
        <v>1.9178280044772251</v>
      </c>
      <c r="E88" s="34" t="s">
        <v>93</v>
      </c>
      <c r="F88" s="35">
        <v>2.9508787264651</v>
      </c>
      <c r="G88" s="34" t="s">
        <v>93</v>
      </c>
      <c r="H88" s="35">
        <v>2.24255803851011</v>
      </c>
      <c r="I88" s="34" t="s">
        <v>93</v>
      </c>
      <c r="J88" s="35">
        <v>1.5875360889451835</v>
      </c>
      <c r="K88" s="26">
        <v>85</v>
      </c>
      <c r="L88" s="36">
        <f t="shared" si="7"/>
        <v>1.5875360889451835</v>
      </c>
      <c r="M88" s="36">
        <f t="shared" si="8"/>
        <v>2.24255803851011</v>
      </c>
      <c r="N88" s="36">
        <f t="shared" si="9"/>
        <v>2.9508787264651</v>
      </c>
      <c r="O88" s="36">
        <f t="shared" si="10"/>
        <v>1.9178280044772251</v>
      </c>
      <c r="P88" s="36">
        <f t="shared" si="11"/>
        <v>2.0837821821472504</v>
      </c>
      <c r="Q88" s="36">
        <f t="shared" si="12"/>
        <v>2.0837821821472504</v>
      </c>
      <c r="R88" s="36">
        <f t="shared" si="13"/>
        <v>2.1565166081089737</v>
      </c>
    </row>
    <row r="89" spans="1:18" ht="15" customHeight="1">
      <c r="A89" s="37" t="s">
        <v>94</v>
      </c>
      <c r="B89" s="38">
        <v>3.4403727017225738</v>
      </c>
      <c r="C89" s="37" t="s">
        <v>94</v>
      </c>
      <c r="D89" s="38">
        <v>3.0732084616983424</v>
      </c>
      <c r="E89" s="37" t="s">
        <v>94</v>
      </c>
      <c r="F89" s="38">
        <v>4.4688713775797675</v>
      </c>
      <c r="G89" s="37" t="s">
        <v>94</v>
      </c>
      <c r="H89" s="38">
        <v>4.6116755858939404</v>
      </c>
      <c r="I89" s="37" t="s">
        <v>94</v>
      </c>
      <c r="J89" s="38">
        <v>3.7150118669896139</v>
      </c>
      <c r="K89" s="39">
        <v>86</v>
      </c>
      <c r="L89" s="36">
        <f t="shared" si="7"/>
        <v>3.7150118669896139</v>
      </c>
      <c r="M89" s="36">
        <f t="shared" si="8"/>
        <v>4.6116755858939404</v>
      </c>
      <c r="N89" s="36">
        <f t="shared" si="9"/>
        <v>4.4688713775797675</v>
      </c>
      <c r="O89" s="36">
        <f t="shared" si="10"/>
        <v>3.0732084616983424</v>
      </c>
      <c r="P89" s="36">
        <f t="shared" si="11"/>
        <v>3.4403727017225738</v>
      </c>
      <c r="Q89" s="36">
        <f t="shared" si="12"/>
        <v>3.4403727017225738</v>
      </c>
      <c r="R89" s="36">
        <f t="shared" si="13"/>
        <v>3.8618279987768473</v>
      </c>
    </row>
    <row r="90" spans="1:18" ht="15" customHeight="1">
      <c r="A90" s="34" t="s">
        <v>95</v>
      </c>
      <c r="B90" s="35">
        <v>3.6170860545550503</v>
      </c>
      <c r="C90" s="34" t="s">
        <v>95</v>
      </c>
      <c r="D90" s="35">
        <v>2.7968142755828032</v>
      </c>
      <c r="E90" s="34" t="s">
        <v>95</v>
      </c>
      <c r="F90" s="35">
        <v>2.4486693414564655</v>
      </c>
      <c r="G90" s="34" t="s">
        <v>95</v>
      </c>
      <c r="H90" s="35">
        <v>3.70438276631686</v>
      </c>
      <c r="I90" s="34" t="s">
        <v>95</v>
      </c>
      <c r="J90" s="35">
        <v>2.5246353498243259</v>
      </c>
      <c r="K90" s="26">
        <v>87</v>
      </c>
      <c r="L90" s="36">
        <f t="shared" si="7"/>
        <v>2.5246353498243259</v>
      </c>
      <c r="M90" s="36">
        <f t="shared" si="8"/>
        <v>3.70438276631686</v>
      </c>
      <c r="N90" s="36">
        <f t="shared" si="9"/>
        <v>2.4486693414564655</v>
      </c>
      <c r="O90" s="36">
        <f t="shared" si="10"/>
        <v>2.7968142755828032</v>
      </c>
      <c r="P90" s="36">
        <f t="shared" si="11"/>
        <v>3.6170860545550503</v>
      </c>
      <c r="Q90" s="36">
        <f t="shared" si="12"/>
        <v>3.6170860545550503</v>
      </c>
      <c r="R90" s="36">
        <f t="shared" si="13"/>
        <v>3.0183175575471006</v>
      </c>
    </row>
    <row r="91" spans="1:18" ht="15" customHeight="1">
      <c r="A91" s="37" t="s">
        <v>96</v>
      </c>
      <c r="B91" s="38">
        <v>6.6687134654200619</v>
      </c>
      <c r="C91" s="37" t="s">
        <v>96</v>
      </c>
      <c r="D91" s="38">
        <v>5.4362622947249664</v>
      </c>
      <c r="E91" s="37" t="s">
        <v>96</v>
      </c>
      <c r="F91" s="38">
        <v>7.2384025157422416</v>
      </c>
      <c r="G91" s="37" t="s">
        <v>96</v>
      </c>
      <c r="H91" s="38">
        <v>3.5237464293110081</v>
      </c>
      <c r="I91" s="37" t="s">
        <v>96</v>
      </c>
      <c r="J91" s="38">
        <v>1.8163531961996946</v>
      </c>
      <c r="K91" s="39">
        <v>88</v>
      </c>
      <c r="L91" s="36">
        <f t="shared" si="7"/>
        <v>1.8163531961996946</v>
      </c>
      <c r="M91" s="36">
        <f t="shared" si="8"/>
        <v>3.5237464293110081</v>
      </c>
      <c r="N91" s="36">
        <f t="shared" si="9"/>
        <v>7.2384025157422416</v>
      </c>
      <c r="O91" s="36">
        <f t="shared" si="10"/>
        <v>5.4362622947249664</v>
      </c>
      <c r="P91" s="36">
        <f t="shared" si="11"/>
        <v>6.6687134654200619</v>
      </c>
      <c r="Q91" s="36">
        <f t="shared" si="12"/>
        <v>6.6687134654200619</v>
      </c>
      <c r="R91" s="36">
        <f t="shared" si="13"/>
        <v>4.9366955802795944</v>
      </c>
    </row>
    <row r="92" spans="1:18" ht="15" customHeight="1">
      <c r="A92" s="34" t="s">
        <v>97</v>
      </c>
      <c r="B92" s="35">
        <v>2.0797973039869153</v>
      </c>
      <c r="C92" s="34" t="s">
        <v>97</v>
      </c>
      <c r="D92" s="35">
        <v>1.8979201916506185</v>
      </c>
      <c r="E92" s="34" t="s">
        <v>97</v>
      </c>
      <c r="F92" s="35">
        <v>3.4065226203229089</v>
      </c>
      <c r="G92" s="34" t="s">
        <v>97</v>
      </c>
      <c r="H92" s="35">
        <v>2.4843221770526589</v>
      </c>
      <c r="I92" s="34" t="s">
        <v>97</v>
      </c>
      <c r="J92" s="35">
        <v>2.3849138502946561</v>
      </c>
      <c r="K92" s="26">
        <v>89</v>
      </c>
      <c r="L92" s="36">
        <f t="shared" si="7"/>
        <v>2.3849138502946561</v>
      </c>
      <c r="M92" s="36">
        <f t="shared" si="8"/>
        <v>2.4843221770526589</v>
      </c>
      <c r="N92" s="36">
        <f t="shared" si="9"/>
        <v>3.4065226203229089</v>
      </c>
      <c r="O92" s="36">
        <f t="shared" si="10"/>
        <v>1.8979201916506185</v>
      </c>
      <c r="P92" s="36">
        <f t="shared" si="11"/>
        <v>2.0797973039869153</v>
      </c>
      <c r="Q92" s="36">
        <f t="shared" si="12"/>
        <v>2.0797973039869153</v>
      </c>
      <c r="R92" s="36">
        <f t="shared" si="13"/>
        <v>2.4506952286615511</v>
      </c>
    </row>
    <row r="93" spans="1:18" ht="15" customHeight="1">
      <c r="A93" s="37" t="s">
        <v>98</v>
      </c>
      <c r="B93" s="38">
        <v>2.8188640421981925</v>
      </c>
      <c r="C93" s="37" t="s">
        <v>98</v>
      </c>
      <c r="D93" s="38">
        <v>1.5306202319772362</v>
      </c>
      <c r="E93" s="37" t="s">
        <v>98</v>
      </c>
      <c r="F93" s="38">
        <v>2.9147047536934392</v>
      </c>
      <c r="G93" s="37" t="s">
        <v>98</v>
      </c>
      <c r="H93" s="38">
        <v>1.955475890593805</v>
      </c>
      <c r="I93" s="37" t="s">
        <v>99</v>
      </c>
      <c r="J93" s="38">
        <v>1.7626296650189643</v>
      </c>
      <c r="K93" s="39">
        <v>90</v>
      </c>
      <c r="L93" s="36">
        <f t="shared" si="7"/>
        <v>1.7626296650189643</v>
      </c>
      <c r="M93" s="36">
        <f t="shared" si="8"/>
        <v>1.955475890593805</v>
      </c>
      <c r="N93" s="36">
        <f t="shared" si="9"/>
        <v>2.9147047536934392</v>
      </c>
      <c r="O93" s="36">
        <f t="shared" si="10"/>
        <v>1.5306202319772362</v>
      </c>
      <c r="P93" s="36">
        <f t="shared" si="11"/>
        <v>2.8188640421981925</v>
      </c>
      <c r="Q93" s="36">
        <f t="shared" si="12"/>
        <v>2.8188640421981925</v>
      </c>
      <c r="R93" s="36">
        <f t="shared" si="13"/>
        <v>2.1964589166963275</v>
      </c>
    </row>
    <row r="94" spans="1:18" ht="15" customHeight="1">
      <c r="A94" s="34" t="s">
        <v>100</v>
      </c>
      <c r="B94" s="35">
        <v>2.3674176659701702</v>
      </c>
      <c r="C94" s="34" t="s">
        <v>100</v>
      </c>
      <c r="D94" s="35">
        <v>1.9228220821368376</v>
      </c>
      <c r="E94" s="34" t="s">
        <v>100</v>
      </c>
      <c r="F94" s="35">
        <v>2.2975880543378482</v>
      </c>
      <c r="G94" s="34" t="s">
        <v>100</v>
      </c>
      <c r="H94" s="35">
        <v>2.1660410807626231</v>
      </c>
      <c r="I94" s="34" t="s">
        <v>100</v>
      </c>
      <c r="J94" s="35">
        <v>1.980298996584988</v>
      </c>
      <c r="K94" s="26">
        <v>91</v>
      </c>
      <c r="L94" s="36">
        <f t="shared" si="7"/>
        <v>1.980298996584988</v>
      </c>
      <c r="M94" s="36">
        <f t="shared" si="8"/>
        <v>2.1660410807626231</v>
      </c>
      <c r="N94" s="36">
        <f t="shared" si="9"/>
        <v>2.2975880543378482</v>
      </c>
      <c r="O94" s="36">
        <f t="shared" si="10"/>
        <v>1.9228220821368376</v>
      </c>
      <c r="P94" s="36">
        <f t="shared" si="11"/>
        <v>2.3674176659701702</v>
      </c>
      <c r="Q94" s="36">
        <f t="shared" si="12"/>
        <v>2.3674176659701702</v>
      </c>
      <c r="R94" s="36">
        <f t="shared" si="13"/>
        <v>2.1468335759584933</v>
      </c>
    </row>
    <row r="95" spans="1:18" ht="15" customHeight="1">
      <c r="A95" s="37" t="s">
        <v>101</v>
      </c>
      <c r="B95" s="38">
        <v>0.85829889711286644</v>
      </c>
      <c r="C95" s="37" t="s">
        <v>101</v>
      </c>
      <c r="D95" s="38">
        <v>0.91327520284857233</v>
      </c>
      <c r="E95" s="37" t="s">
        <v>101</v>
      </c>
      <c r="F95" s="38">
        <v>1.1090397470759477</v>
      </c>
      <c r="G95" s="37" t="s">
        <v>101</v>
      </c>
      <c r="H95" s="38">
        <v>0.94527633950592405</v>
      </c>
      <c r="I95" s="37" t="s">
        <v>101</v>
      </c>
      <c r="J95" s="38">
        <v>0.81078046705336737</v>
      </c>
      <c r="K95" s="39">
        <v>92</v>
      </c>
      <c r="L95" s="36">
        <f t="shared" si="7"/>
        <v>0.81078046705336737</v>
      </c>
      <c r="M95" s="36">
        <f t="shared" si="8"/>
        <v>0.94527633950592405</v>
      </c>
      <c r="N95" s="36">
        <f t="shared" si="9"/>
        <v>1.1090397470759477</v>
      </c>
      <c r="O95" s="36">
        <f t="shared" si="10"/>
        <v>0.91327520284857233</v>
      </c>
      <c r="P95" s="36">
        <f t="shared" si="11"/>
        <v>0.85829889711286644</v>
      </c>
      <c r="Q95" s="36">
        <f t="shared" si="12"/>
        <v>0.85829889711286644</v>
      </c>
      <c r="R95" s="36">
        <f t="shared" si="13"/>
        <v>0.92733413071933557</v>
      </c>
    </row>
    <row r="96" spans="1:18" ht="15" customHeight="1">
      <c r="A96" s="34" t="s">
        <v>102</v>
      </c>
      <c r="B96" s="35">
        <v>1.2199614207405185</v>
      </c>
      <c r="C96" s="34" t="s">
        <v>102</v>
      </c>
      <c r="D96" s="35">
        <v>1.916939665664358</v>
      </c>
      <c r="E96" s="34" t="s">
        <v>102</v>
      </c>
      <c r="F96" s="35">
        <v>1.4705692271497135</v>
      </c>
      <c r="G96" s="34" t="s">
        <v>102</v>
      </c>
      <c r="H96" s="35">
        <v>2.8524267260126606</v>
      </c>
      <c r="I96" s="34" t="s">
        <v>102</v>
      </c>
      <c r="J96" s="35">
        <v>1.6187533622582693</v>
      </c>
      <c r="K96" s="26">
        <v>93</v>
      </c>
      <c r="L96" s="36">
        <f t="shared" si="7"/>
        <v>1.6187533622582693</v>
      </c>
      <c r="M96" s="36">
        <f t="shared" si="8"/>
        <v>2.8524267260126606</v>
      </c>
      <c r="N96" s="36">
        <f t="shared" si="9"/>
        <v>1.4705692271497135</v>
      </c>
      <c r="O96" s="36">
        <f t="shared" si="10"/>
        <v>1.916939665664358</v>
      </c>
      <c r="P96" s="36">
        <f t="shared" si="11"/>
        <v>1.2199614207405185</v>
      </c>
      <c r="Q96" s="36">
        <f t="shared" si="12"/>
        <v>1.2199614207405185</v>
      </c>
      <c r="R96" s="36">
        <f t="shared" si="13"/>
        <v>1.815730080365104</v>
      </c>
    </row>
    <row r="97" spans="1:29" ht="15" customHeight="1">
      <c r="A97" s="40">
        <v>1</v>
      </c>
    </row>
    <row r="99" spans="1:29" ht="15" customHeight="1">
      <c r="S99" s="1" t="s">
        <v>3</v>
      </c>
      <c r="T99" s="1" t="s">
        <v>3</v>
      </c>
      <c r="U99" s="1">
        <v>4.6915576009360018</v>
      </c>
      <c r="V99" s="1" t="s">
        <v>3</v>
      </c>
      <c r="W99" s="1">
        <v>4.6428888594607391</v>
      </c>
      <c r="X99" s="1" t="s">
        <v>3</v>
      </c>
      <c r="Y99" s="1">
        <v>4.417324695280457</v>
      </c>
      <c r="Z99" s="1" t="s">
        <v>3</v>
      </c>
      <c r="AA99" s="1">
        <v>4.9553321674991162</v>
      </c>
      <c r="AB99" s="1" t="s">
        <v>3</v>
      </c>
      <c r="AC99" s="1">
        <v>3.6274839002613493</v>
      </c>
    </row>
    <row r="100" spans="1:29" ht="15" customHeight="1">
      <c r="S100" s="1" t="s">
        <v>4</v>
      </c>
      <c r="T100" s="1" t="s">
        <v>4</v>
      </c>
      <c r="U100" s="1">
        <v>3.2704026890706959</v>
      </c>
      <c r="V100" s="1" t="s">
        <v>4</v>
      </c>
      <c r="W100" s="1">
        <v>2.9268822368702416</v>
      </c>
      <c r="X100" s="1" t="s">
        <v>4</v>
      </c>
      <c r="Y100" s="1">
        <v>3.5156568797940717</v>
      </c>
      <c r="Z100" s="1" t="s">
        <v>4</v>
      </c>
      <c r="AA100" s="1">
        <v>3.2409676770322102</v>
      </c>
      <c r="AB100" s="1" t="s">
        <v>4</v>
      </c>
      <c r="AC100" s="1">
        <v>2.703657722927673</v>
      </c>
    </row>
    <row r="101" spans="1:29" ht="15" customHeight="1">
      <c r="S101" s="1" t="s">
        <v>5</v>
      </c>
      <c r="T101" s="1" t="s">
        <v>5</v>
      </c>
      <c r="U101" s="1">
        <v>1.7297707060530711</v>
      </c>
      <c r="V101" s="1" t="s">
        <v>5</v>
      </c>
      <c r="W101" s="1">
        <v>2.161449648813766</v>
      </c>
      <c r="X101" s="1" t="s">
        <v>5</v>
      </c>
      <c r="Y101" s="1">
        <v>2.532216847338193</v>
      </c>
      <c r="Z101" s="1" t="s">
        <v>5</v>
      </c>
      <c r="AA101" s="1">
        <v>1.860713135879472</v>
      </c>
      <c r="AB101" s="1" t="s">
        <v>5</v>
      </c>
      <c r="AC101" s="1">
        <v>1.8273248864067011</v>
      </c>
    </row>
    <row r="102" spans="1:29" ht="15" customHeight="1">
      <c r="S102" s="1" t="s">
        <v>6</v>
      </c>
      <c r="T102" s="1" t="s">
        <v>6</v>
      </c>
      <c r="U102" s="1">
        <v>3.1349466568795137</v>
      </c>
      <c r="V102" s="1" t="s">
        <v>6</v>
      </c>
      <c r="W102" s="1">
        <v>2.8234640693446367</v>
      </c>
      <c r="X102" s="1" t="s">
        <v>6</v>
      </c>
      <c r="Y102" s="1">
        <v>4.6753746191024996</v>
      </c>
      <c r="Z102" s="1" t="s">
        <v>6</v>
      </c>
      <c r="AA102" s="1">
        <v>4.2826046671421816</v>
      </c>
      <c r="AB102" s="1" t="s">
        <v>6</v>
      </c>
      <c r="AC102" s="1">
        <v>3.5930749667591062</v>
      </c>
    </row>
    <row r="103" spans="1:29" ht="15" customHeight="1">
      <c r="S103" s="1" t="s">
        <v>7</v>
      </c>
      <c r="T103" s="1" t="s">
        <v>7</v>
      </c>
      <c r="U103" s="1">
        <v>1.8906446628451978</v>
      </c>
      <c r="V103" s="1" t="s">
        <v>7</v>
      </c>
      <c r="W103" s="1">
        <v>1.0307704470761549</v>
      </c>
      <c r="X103" s="1" t="s">
        <v>7</v>
      </c>
      <c r="Y103" s="1">
        <v>1.9509626862323024</v>
      </c>
      <c r="Z103" s="1" t="s">
        <v>7</v>
      </c>
      <c r="AA103" s="1">
        <v>2.4352769923109436</v>
      </c>
      <c r="AB103" s="1" t="s">
        <v>7</v>
      </c>
      <c r="AC103" s="1">
        <v>2.1321407487814197</v>
      </c>
    </row>
    <row r="104" spans="1:29" ht="15" customHeight="1">
      <c r="S104" s="1" t="s">
        <v>8</v>
      </c>
      <c r="T104" s="1" t="s">
        <v>8</v>
      </c>
      <c r="U104" s="1">
        <v>3.0593527318925902</v>
      </c>
      <c r="V104" s="1" t="s">
        <v>8</v>
      </c>
      <c r="W104" s="1">
        <v>3.1862374493064785</v>
      </c>
      <c r="X104" s="1" t="s">
        <v>8</v>
      </c>
      <c r="Y104" s="1">
        <v>3.4819989287251878</v>
      </c>
      <c r="Z104" s="1" t="s">
        <v>8</v>
      </c>
      <c r="AA104" s="1">
        <v>4.172308959280544</v>
      </c>
      <c r="AB104" s="1" t="s">
        <v>8</v>
      </c>
      <c r="AC104" s="1">
        <v>3.2691993766236256</v>
      </c>
    </row>
    <row r="105" spans="1:29" ht="15" customHeight="1">
      <c r="S105" s="1" t="s">
        <v>113</v>
      </c>
      <c r="T105" s="1" t="s">
        <v>113</v>
      </c>
      <c r="U105" s="1">
        <v>0.77538159775885551</v>
      </c>
      <c r="V105" s="1" t="s">
        <v>113</v>
      </c>
      <c r="W105" s="1">
        <v>0.82928749433454163</v>
      </c>
      <c r="X105" s="1" t="s">
        <v>113</v>
      </c>
      <c r="Y105" s="1">
        <v>0.80118587305004685</v>
      </c>
      <c r="Z105" s="1" t="s">
        <v>113</v>
      </c>
      <c r="AA105" s="1">
        <v>0.72245261474472833</v>
      </c>
      <c r="AB105" s="1" t="s">
        <v>117</v>
      </c>
      <c r="AC105" s="1">
        <v>0.97749905622059541</v>
      </c>
    </row>
    <row r="106" spans="1:29" ht="15" customHeight="1">
      <c r="S106" s="1" t="s">
        <v>114</v>
      </c>
      <c r="T106" s="1" t="s">
        <v>114</v>
      </c>
      <c r="U106" s="1">
        <v>1.1829522685250982</v>
      </c>
      <c r="V106" s="1" t="s">
        <v>114</v>
      </c>
      <c r="W106" s="1">
        <v>1.2107899442173651</v>
      </c>
      <c r="X106" s="1" t="s">
        <v>114</v>
      </c>
      <c r="Y106" s="1">
        <v>1.3380888917368461</v>
      </c>
      <c r="Z106" s="1" t="s">
        <v>114</v>
      </c>
      <c r="AA106" s="1">
        <v>1.4664956014811126</v>
      </c>
      <c r="AB106" s="1" t="s">
        <v>114</v>
      </c>
      <c r="AC106" s="1">
        <v>1.4002161347498532</v>
      </c>
    </row>
    <row r="107" spans="1:29" ht="15" customHeight="1">
      <c r="S107" s="1" t="s">
        <v>9</v>
      </c>
      <c r="T107" s="1" t="s">
        <v>9</v>
      </c>
      <c r="U107" s="1">
        <v>5.3999923369323746</v>
      </c>
      <c r="V107" s="1" t="s">
        <v>9</v>
      </c>
      <c r="W107" s="1">
        <v>2.8575719199586951</v>
      </c>
      <c r="X107" s="1" t="s">
        <v>9</v>
      </c>
      <c r="Y107" s="1">
        <v>4.4547081359294278</v>
      </c>
      <c r="Z107" s="1" t="s">
        <v>9</v>
      </c>
      <c r="AA107" s="1">
        <v>4.7537869391581422</v>
      </c>
      <c r="AB107" s="1" t="s">
        <v>9</v>
      </c>
      <c r="AC107" s="1">
        <v>3.4150212678515328</v>
      </c>
    </row>
    <row r="108" spans="1:29" ht="15" customHeight="1">
      <c r="S108" s="1" t="s">
        <v>10</v>
      </c>
      <c r="T108" s="1" t="s">
        <v>10</v>
      </c>
      <c r="U108" s="1">
        <v>3.5093542797040587</v>
      </c>
      <c r="V108" s="1" t="s">
        <v>10</v>
      </c>
      <c r="W108" s="1">
        <v>4.2745857552497233</v>
      </c>
      <c r="X108" s="1" t="s">
        <v>10</v>
      </c>
      <c r="Y108" s="1">
        <v>5.4946329257282471</v>
      </c>
      <c r="Z108" s="1" t="s">
        <v>10</v>
      </c>
      <c r="AA108" s="1">
        <v>5.8996028021473865</v>
      </c>
      <c r="AB108" s="1" t="s">
        <v>105</v>
      </c>
      <c r="AC108" s="1">
        <v>5.2995402121735289</v>
      </c>
    </row>
    <row r="109" spans="1:29" ht="15" customHeight="1">
      <c r="S109" s="1" t="s">
        <v>11</v>
      </c>
      <c r="T109" s="1" t="s">
        <v>11</v>
      </c>
      <c r="U109" s="1">
        <v>1.5968819784602808</v>
      </c>
      <c r="V109" s="1" t="s">
        <v>11</v>
      </c>
      <c r="W109" s="1">
        <v>1.61667338665948</v>
      </c>
      <c r="X109" s="1" t="s">
        <v>11</v>
      </c>
      <c r="Y109" s="1">
        <v>2.2711813302061787</v>
      </c>
      <c r="Z109" s="1" t="s">
        <v>11</v>
      </c>
      <c r="AA109" s="1">
        <v>2.9020456680414961</v>
      </c>
      <c r="AB109" s="1" t="s">
        <v>11</v>
      </c>
      <c r="AC109" s="1">
        <v>3.2213544222047839</v>
      </c>
    </row>
    <row r="110" spans="1:29" ht="15" customHeight="1">
      <c r="S110" s="1" t="s">
        <v>115</v>
      </c>
      <c r="T110" s="1" t="s">
        <v>115</v>
      </c>
      <c r="U110" s="1">
        <v>1.0856721096721362</v>
      </c>
      <c r="V110" s="1" t="s">
        <v>115</v>
      </c>
      <c r="W110" s="1">
        <v>0.9892787741318968</v>
      </c>
      <c r="X110" s="1" t="s">
        <v>115</v>
      </c>
      <c r="Y110" s="1">
        <v>1.032432991228297</v>
      </c>
      <c r="Z110" s="1" t="s">
        <v>115</v>
      </c>
      <c r="AA110" s="1">
        <v>1.0548668070613034</v>
      </c>
      <c r="AB110" s="1" t="s">
        <v>115</v>
      </c>
      <c r="AC110" s="1">
        <v>0.63142775846125787</v>
      </c>
    </row>
    <row r="111" spans="1:29" ht="15" customHeight="1">
      <c r="S111" s="1" t="s">
        <v>12</v>
      </c>
      <c r="T111" s="1" t="s">
        <v>12</v>
      </c>
      <c r="U111" s="1">
        <v>2.127748665452994</v>
      </c>
      <c r="V111" s="1" t="s">
        <v>12</v>
      </c>
      <c r="W111" s="1">
        <v>2.2251664827769644</v>
      </c>
      <c r="X111" s="1" t="s">
        <v>12</v>
      </c>
      <c r="Y111" s="1">
        <v>3.0170183622111972</v>
      </c>
      <c r="Z111" s="1" t="s">
        <v>12</v>
      </c>
      <c r="AA111" s="1">
        <v>2.4154205549733621</v>
      </c>
      <c r="AB111" s="1" t="s">
        <v>12</v>
      </c>
      <c r="AC111" s="1">
        <v>2.3805467450873294</v>
      </c>
    </row>
    <row r="112" spans="1:29" ht="15" customHeight="1">
      <c r="S112" s="1" t="s">
        <v>13</v>
      </c>
      <c r="T112" s="1" t="s">
        <v>13</v>
      </c>
      <c r="U112" s="1">
        <v>3.9509155439273109</v>
      </c>
      <c r="V112" s="1" t="s">
        <v>13</v>
      </c>
      <c r="W112" s="1">
        <v>3.1064075741724579</v>
      </c>
      <c r="X112" s="1" t="s">
        <v>13</v>
      </c>
      <c r="Y112" s="1">
        <v>3.5155377010928741</v>
      </c>
      <c r="Z112" s="1" t="s">
        <v>13</v>
      </c>
      <c r="AA112" s="1">
        <v>3.8611049659014554</v>
      </c>
      <c r="AB112" s="1" t="s">
        <v>13</v>
      </c>
      <c r="AC112" s="1">
        <v>2.3101236624056272</v>
      </c>
    </row>
    <row r="113" spans="19:29" ht="15" customHeight="1">
      <c r="S113" s="1" t="s">
        <v>14</v>
      </c>
      <c r="T113" s="1" t="s">
        <v>14</v>
      </c>
      <c r="U113" s="1">
        <v>1.637839275875284</v>
      </c>
      <c r="V113" s="1" t="s">
        <v>14</v>
      </c>
      <c r="W113" s="1">
        <v>2.1233295144060871</v>
      </c>
      <c r="X113" s="1" t="s">
        <v>14</v>
      </c>
      <c r="Y113" s="1">
        <v>2.5673478974189052</v>
      </c>
      <c r="Z113" s="1" t="s">
        <v>14</v>
      </c>
      <c r="AA113" s="1">
        <v>2.2486680534716927</v>
      </c>
      <c r="AB113" s="1" t="s">
        <v>14</v>
      </c>
      <c r="AC113" s="1">
        <v>2.1541420731615051</v>
      </c>
    </row>
    <row r="114" spans="19:29" ht="15" customHeight="1">
      <c r="S114" s="1" t="s">
        <v>15</v>
      </c>
      <c r="T114" s="1" t="s">
        <v>15</v>
      </c>
      <c r="U114" s="1">
        <v>3.7641759291129011</v>
      </c>
      <c r="V114" s="1" t="s">
        <v>15</v>
      </c>
      <c r="W114" s="1">
        <v>2.5079885473705237</v>
      </c>
      <c r="X114" s="1" t="s">
        <v>15</v>
      </c>
      <c r="Y114" s="1">
        <v>2.9570970836564077</v>
      </c>
      <c r="Z114" s="1" t="s">
        <v>15</v>
      </c>
      <c r="AA114" s="1">
        <v>3.3963546513781133</v>
      </c>
      <c r="AB114" s="1" t="s">
        <v>15</v>
      </c>
      <c r="AC114" s="1">
        <v>3.1247157808101327</v>
      </c>
    </row>
    <row r="115" spans="19:29" ht="15" customHeight="1">
      <c r="S115" s="1" t="s">
        <v>16</v>
      </c>
      <c r="T115" s="1" t="s">
        <v>16</v>
      </c>
      <c r="U115" s="1">
        <v>3.8400448327689194</v>
      </c>
      <c r="V115" s="1" t="s">
        <v>16</v>
      </c>
      <c r="W115" s="1">
        <v>2.4504275195300038</v>
      </c>
      <c r="X115" s="1" t="s">
        <v>16</v>
      </c>
      <c r="Y115" s="1">
        <v>2.6478306672615264</v>
      </c>
      <c r="Z115" s="1" t="s">
        <v>16</v>
      </c>
      <c r="AA115" s="1">
        <v>1.9865656697999445</v>
      </c>
      <c r="AB115" s="1" t="s">
        <v>16</v>
      </c>
      <c r="AC115" s="1">
        <v>2.0174475411339778</v>
      </c>
    </row>
    <row r="116" spans="19:29" ht="15" customHeight="1">
      <c r="S116" s="1" t="s">
        <v>17</v>
      </c>
      <c r="T116" s="1" t="s">
        <v>17</v>
      </c>
      <c r="U116" s="1">
        <v>3.1719350664330208</v>
      </c>
      <c r="V116" s="1" t="s">
        <v>17</v>
      </c>
      <c r="W116" s="1">
        <v>2.9452204734727641</v>
      </c>
      <c r="X116" s="1" t="s">
        <v>17</v>
      </c>
      <c r="Y116" s="1">
        <v>3.1983204044473212</v>
      </c>
      <c r="Z116" s="1" t="s">
        <v>17</v>
      </c>
      <c r="AA116" s="1">
        <v>2.7082342525488952</v>
      </c>
      <c r="AB116" s="1" t="s">
        <v>17</v>
      </c>
      <c r="AC116" s="1">
        <v>2.4695378928029386</v>
      </c>
    </row>
    <row r="117" spans="19:29" ht="15" customHeight="1">
      <c r="S117" s="1" t="s">
        <v>18</v>
      </c>
      <c r="T117" s="1" t="s">
        <v>18</v>
      </c>
      <c r="U117" s="1">
        <v>5.943252964215163</v>
      </c>
      <c r="V117" s="1" t="s">
        <v>18</v>
      </c>
      <c r="W117" s="1">
        <v>3.250784536105952</v>
      </c>
      <c r="X117" s="1" t="s">
        <v>18</v>
      </c>
      <c r="Y117" s="1">
        <v>2.4497424231713523</v>
      </c>
      <c r="Z117" s="1" t="s">
        <v>18</v>
      </c>
      <c r="AA117" s="1">
        <v>4.1362732228744603</v>
      </c>
      <c r="AB117" s="1" t="s">
        <v>18</v>
      </c>
      <c r="AC117" s="1">
        <v>2.8661909442197611</v>
      </c>
    </row>
    <row r="118" spans="19:29" ht="15" customHeight="1">
      <c r="S118" s="1" t="s">
        <v>19</v>
      </c>
      <c r="T118" s="1" t="s">
        <v>19</v>
      </c>
      <c r="U118" s="1">
        <v>3.695579501087193</v>
      </c>
      <c r="V118" s="1" t="s">
        <v>19</v>
      </c>
      <c r="W118" s="1">
        <v>3.0360528158022699</v>
      </c>
      <c r="X118" s="1" t="s">
        <v>19</v>
      </c>
      <c r="Y118" s="1">
        <v>3.8920214308202525</v>
      </c>
      <c r="Z118" s="1" t="s">
        <v>19</v>
      </c>
      <c r="AA118" s="1">
        <v>4.2448258185470387</v>
      </c>
      <c r="AB118" s="1" t="s">
        <v>19</v>
      </c>
      <c r="AC118" s="1">
        <v>3.1095340256327608</v>
      </c>
    </row>
    <row r="119" spans="19:29" ht="15" customHeight="1">
      <c r="S119" s="1" t="s">
        <v>20</v>
      </c>
      <c r="T119" s="1" t="s">
        <v>20</v>
      </c>
      <c r="U119" s="1">
        <v>3.6755838622203547</v>
      </c>
      <c r="V119" s="1" t="s">
        <v>20</v>
      </c>
      <c r="W119" s="1">
        <v>3.6241984064682549</v>
      </c>
      <c r="X119" s="1" t="s">
        <v>20</v>
      </c>
      <c r="Y119" s="1">
        <v>4.9820366330191268</v>
      </c>
      <c r="Z119" s="1" t="s">
        <v>20</v>
      </c>
      <c r="AA119" s="1">
        <v>4.6939053402551396</v>
      </c>
      <c r="AB119" s="1" t="s">
        <v>20</v>
      </c>
      <c r="AC119" s="1">
        <v>4.1184689083794703</v>
      </c>
    </row>
    <row r="120" spans="19:29" ht="15" customHeight="1">
      <c r="S120" s="1" t="s">
        <v>21</v>
      </c>
      <c r="T120" s="1" t="s">
        <v>21</v>
      </c>
      <c r="U120" s="1">
        <v>2.5110889096938065</v>
      </c>
      <c r="V120" s="1" t="s">
        <v>21</v>
      </c>
      <c r="W120" s="1">
        <v>2.4825408013530272</v>
      </c>
      <c r="X120" s="1" t="s">
        <v>21</v>
      </c>
      <c r="Y120" s="1">
        <v>2.7928468596747242</v>
      </c>
      <c r="Z120" s="1" t="s">
        <v>21</v>
      </c>
      <c r="AA120" s="1">
        <v>3.0319527373941488</v>
      </c>
      <c r="AB120" s="1" t="s">
        <v>22</v>
      </c>
      <c r="AC120" s="1">
        <v>2.5652306707747621</v>
      </c>
    </row>
    <row r="121" spans="19:29" ht="15" customHeight="1">
      <c r="S121" s="1" t="s">
        <v>23</v>
      </c>
      <c r="T121" s="1" t="s">
        <v>23</v>
      </c>
      <c r="U121" s="1">
        <v>2.561561955598743</v>
      </c>
      <c r="V121" s="1" t="s">
        <v>23</v>
      </c>
      <c r="W121" s="1">
        <v>1.3920890462862572</v>
      </c>
      <c r="X121" s="1" t="s">
        <v>23</v>
      </c>
      <c r="Y121" s="1">
        <v>1.6775729344268475</v>
      </c>
      <c r="Z121" s="1" t="s">
        <v>23</v>
      </c>
      <c r="AA121" s="1">
        <v>1.6735693749686322</v>
      </c>
      <c r="AB121" s="1" t="s">
        <v>23</v>
      </c>
      <c r="AC121" s="1">
        <v>0.9665565457323948</v>
      </c>
    </row>
    <row r="122" spans="19:29" ht="15" customHeight="1">
      <c r="S122" s="1" t="s">
        <v>24</v>
      </c>
      <c r="T122" s="1" t="s">
        <v>24</v>
      </c>
      <c r="U122" s="1">
        <v>5.5196786316074711</v>
      </c>
      <c r="V122" s="1" t="s">
        <v>24</v>
      </c>
      <c r="W122" s="1">
        <v>5.3438729071055073</v>
      </c>
      <c r="X122" s="1" t="s">
        <v>24</v>
      </c>
      <c r="Y122" s="1">
        <v>6.9199852859702604</v>
      </c>
      <c r="Z122" s="1" t="s">
        <v>24</v>
      </c>
      <c r="AA122" s="1">
        <v>6.789704371785958</v>
      </c>
      <c r="AB122" s="1" t="s">
        <v>106</v>
      </c>
      <c r="AC122" s="1">
        <v>5.3407091363370567</v>
      </c>
    </row>
    <row r="123" spans="19:29" ht="15" customHeight="1">
      <c r="S123" s="1" t="s">
        <v>25</v>
      </c>
      <c r="T123" s="1" t="s">
        <v>25</v>
      </c>
      <c r="U123" s="1">
        <v>5.52827187196106</v>
      </c>
      <c r="V123" s="1" t="s">
        <v>25</v>
      </c>
      <c r="W123" s="1">
        <v>4.5224239983221404</v>
      </c>
      <c r="X123" s="1" t="s">
        <v>25</v>
      </c>
      <c r="Y123" s="1">
        <v>5.7054841705166348</v>
      </c>
      <c r="Z123" s="1" t="s">
        <v>25</v>
      </c>
      <c r="AA123" s="1">
        <v>5.4260631596557136</v>
      </c>
      <c r="AB123" s="1" t="s">
        <v>26</v>
      </c>
      <c r="AC123" s="1">
        <v>4.1588371228499508</v>
      </c>
    </row>
    <row r="124" spans="19:29" ht="15" customHeight="1">
      <c r="S124" s="1" t="s">
        <v>27</v>
      </c>
      <c r="T124" s="1" t="s">
        <v>27</v>
      </c>
      <c r="U124" s="1">
        <v>3.3528730459271263</v>
      </c>
      <c r="V124" s="1" t="s">
        <v>27</v>
      </c>
      <c r="W124" s="1">
        <v>3.970086156377477</v>
      </c>
      <c r="X124" s="1" t="s">
        <v>27</v>
      </c>
      <c r="Y124" s="1">
        <v>4.2282798392272358</v>
      </c>
      <c r="Z124" s="1" t="s">
        <v>27</v>
      </c>
      <c r="AA124" s="1">
        <v>4.2126119938598023</v>
      </c>
      <c r="AB124" s="1" t="s">
        <v>28</v>
      </c>
      <c r="AC124" s="1">
        <v>3.9828047153835056</v>
      </c>
    </row>
    <row r="125" spans="19:29" ht="15" customHeight="1">
      <c r="S125" s="1" t="s">
        <v>29</v>
      </c>
      <c r="T125" s="1" t="s">
        <v>29</v>
      </c>
      <c r="U125" s="1">
        <v>4.2443000034472691</v>
      </c>
      <c r="V125" s="1" t="s">
        <v>29</v>
      </c>
      <c r="W125" s="1">
        <v>4.1356776259031536</v>
      </c>
      <c r="X125" s="1" t="s">
        <v>29</v>
      </c>
      <c r="Y125" s="1">
        <v>4.6104740159898814</v>
      </c>
      <c r="Z125" s="1" t="s">
        <v>29</v>
      </c>
      <c r="AA125" s="1">
        <v>4.7724890999834662</v>
      </c>
      <c r="AB125" s="1" t="s">
        <v>29</v>
      </c>
      <c r="AC125" s="1">
        <v>4.1178212903426994</v>
      </c>
    </row>
    <row r="126" spans="19:29" ht="15" customHeight="1">
      <c r="S126" s="1" t="s">
        <v>30</v>
      </c>
      <c r="T126" s="1" t="s">
        <v>30</v>
      </c>
      <c r="U126" s="1">
        <v>5.7029945959671515</v>
      </c>
      <c r="V126" s="1" t="s">
        <v>30</v>
      </c>
      <c r="W126" s="1">
        <v>4.3337514761909803</v>
      </c>
      <c r="X126" s="1" t="s">
        <v>30</v>
      </c>
      <c r="Y126" s="1">
        <v>7.1536157524262709</v>
      </c>
      <c r="Z126" s="1" t="s">
        <v>30</v>
      </c>
      <c r="AA126" s="1">
        <v>8.5380266466027308</v>
      </c>
      <c r="AB126" s="1" t="s">
        <v>30</v>
      </c>
      <c r="AC126" s="1">
        <v>3.6020687165454359</v>
      </c>
    </row>
    <row r="127" spans="19:29" ht="15" customHeight="1">
      <c r="S127" s="1" t="s">
        <v>31</v>
      </c>
      <c r="T127" s="1" t="s">
        <v>31</v>
      </c>
      <c r="U127" s="1">
        <v>3.4956936645593415</v>
      </c>
      <c r="V127" s="1" t="s">
        <v>31</v>
      </c>
      <c r="W127" s="1">
        <v>3.1836043710375752</v>
      </c>
      <c r="X127" s="1" t="s">
        <v>31</v>
      </c>
      <c r="Y127" s="1">
        <v>3.9031012707592585</v>
      </c>
      <c r="Z127" s="1" t="s">
        <v>31</v>
      </c>
      <c r="AA127" s="1">
        <v>4.3111374385065053</v>
      </c>
      <c r="AB127" s="1" t="s">
        <v>32</v>
      </c>
      <c r="AC127" s="1">
        <v>3.7695445460292745</v>
      </c>
    </row>
    <row r="128" spans="19:29" ht="15" customHeight="1">
      <c r="S128" s="1" t="s">
        <v>33</v>
      </c>
      <c r="T128" s="1" t="s">
        <v>33</v>
      </c>
      <c r="U128" s="1">
        <v>2.766359826513201</v>
      </c>
      <c r="V128" s="1" t="s">
        <v>33</v>
      </c>
      <c r="W128" s="1">
        <v>2.5626828056401574</v>
      </c>
      <c r="X128" s="1" t="s">
        <v>33</v>
      </c>
      <c r="Y128" s="1">
        <v>3.092793689455076</v>
      </c>
      <c r="Z128" s="1" t="s">
        <v>33</v>
      </c>
      <c r="AA128" s="1">
        <v>3.5179141195638866</v>
      </c>
      <c r="AB128" s="1" t="s">
        <v>34</v>
      </c>
      <c r="AC128" s="1">
        <v>2.5789368561155328</v>
      </c>
    </row>
    <row r="129" spans="19:29" ht="15" customHeight="1">
      <c r="S129" s="1" t="s">
        <v>35</v>
      </c>
      <c r="T129" s="1" t="s">
        <v>35</v>
      </c>
      <c r="U129" s="1">
        <v>5.084199703322084</v>
      </c>
      <c r="V129" s="1" t="s">
        <v>35</v>
      </c>
      <c r="W129" s="1">
        <v>4.9545097998605945</v>
      </c>
      <c r="X129" s="1" t="s">
        <v>35</v>
      </c>
      <c r="Y129" s="1">
        <v>5.6078233691207506</v>
      </c>
      <c r="Z129" s="1" t="s">
        <v>35</v>
      </c>
      <c r="AA129" s="1">
        <v>5.6226289676001002</v>
      </c>
      <c r="AB129" s="1" t="s">
        <v>35</v>
      </c>
      <c r="AC129" s="1">
        <v>4.1593758119682915</v>
      </c>
    </row>
    <row r="130" spans="19:29" ht="15" customHeight="1">
      <c r="S130" s="1" t="s">
        <v>36</v>
      </c>
      <c r="T130" s="1" t="s">
        <v>36</v>
      </c>
      <c r="U130" s="1">
        <v>4.0049502985197565</v>
      </c>
      <c r="V130" s="1" t="s">
        <v>36</v>
      </c>
      <c r="W130" s="1">
        <v>3.3455186318570478</v>
      </c>
      <c r="X130" s="1" t="s">
        <v>36</v>
      </c>
      <c r="Y130" s="1">
        <v>4.6805662475878824</v>
      </c>
      <c r="Z130" s="1" t="s">
        <v>36</v>
      </c>
      <c r="AA130" s="1">
        <v>5.3898738892257017</v>
      </c>
      <c r="AB130" s="1" t="s">
        <v>36</v>
      </c>
      <c r="AC130" s="1">
        <v>3.9406849292256525</v>
      </c>
    </row>
    <row r="131" spans="19:29" ht="15" customHeight="1">
      <c r="S131" s="1" t="s">
        <v>37</v>
      </c>
      <c r="T131" s="1" t="s">
        <v>37</v>
      </c>
      <c r="U131" s="1">
        <v>2.3788302834219239</v>
      </c>
      <c r="V131" s="1" t="s">
        <v>37</v>
      </c>
      <c r="W131" s="1">
        <v>2.7532080225590838</v>
      </c>
      <c r="X131" s="1" t="s">
        <v>37</v>
      </c>
      <c r="Y131" s="1">
        <v>2.9481886531697667</v>
      </c>
      <c r="Z131" s="1" t="s">
        <v>37</v>
      </c>
      <c r="AA131" s="1">
        <v>2.2421386805950565</v>
      </c>
      <c r="AB131" s="1" t="s">
        <v>37</v>
      </c>
      <c r="AC131" s="1">
        <v>2.2773002107774323</v>
      </c>
    </row>
    <row r="132" spans="19:29" ht="15" customHeight="1">
      <c r="S132" s="1" t="s">
        <v>116</v>
      </c>
      <c r="T132" s="1" t="s">
        <v>116</v>
      </c>
      <c r="U132" s="1">
        <v>0.23829335688506223</v>
      </c>
      <c r="V132" s="1" t="s">
        <v>116</v>
      </c>
      <c r="W132" s="1">
        <v>0.25456941790329818</v>
      </c>
      <c r="X132" s="1" t="s">
        <v>116</v>
      </c>
      <c r="Y132" s="1">
        <v>0.25090340349238383</v>
      </c>
      <c r="Z132" s="1" t="s">
        <v>116</v>
      </c>
      <c r="AA132" s="1">
        <v>0.30321098662763496</v>
      </c>
      <c r="AB132" s="1" t="s">
        <v>116</v>
      </c>
      <c r="AC132" s="1">
        <v>0.57075953345048025</v>
      </c>
    </row>
    <row r="133" spans="19:29" ht="15" customHeight="1">
      <c r="S133" s="1" t="s">
        <v>38</v>
      </c>
      <c r="T133" s="1" t="s">
        <v>38</v>
      </c>
      <c r="U133" s="1">
        <v>2.9884357916778219</v>
      </c>
      <c r="V133" s="1" t="s">
        <v>38</v>
      </c>
      <c r="W133" s="1">
        <v>2.4716918919325779</v>
      </c>
      <c r="X133" s="1" t="s">
        <v>38</v>
      </c>
      <c r="Y133" s="1">
        <v>3.1459361715499314</v>
      </c>
      <c r="Z133" s="1" t="s">
        <v>38</v>
      </c>
      <c r="AA133" s="1">
        <v>3.3318628676121747</v>
      </c>
      <c r="AB133" s="1" t="s">
        <v>38</v>
      </c>
      <c r="AC133" s="1">
        <v>2.5024116699823216</v>
      </c>
    </row>
    <row r="134" spans="19:29" ht="15" customHeight="1">
      <c r="S134" s="1" t="s">
        <v>39</v>
      </c>
      <c r="T134" s="1" t="s">
        <v>39</v>
      </c>
      <c r="U134" s="1">
        <v>5.1318286807657438</v>
      </c>
      <c r="V134" s="1" t="s">
        <v>39</v>
      </c>
      <c r="W134" s="1">
        <v>3.6112344007433963</v>
      </c>
      <c r="X134" s="1" t="s">
        <v>39</v>
      </c>
      <c r="Y134" s="1">
        <v>2.4619099913428681</v>
      </c>
      <c r="Z134" s="1" t="s">
        <v>39</v>
      </c>
      <c r="AA134" s="1">
        <v>5.6071724361109245</v>
      </c>
      <c r="AB134" s="1" t="s">
        <v>39</v>
      </c>
      <c r="AC134" s="1">
        <v>3.5826618436022319</v>
      </c>
    </row>
    <row r="135" spans="19:29" ht="15" customHeight="1">
      <c r="S135" s="1" t="s">
        <v>40</v>
      </c>
      <c r="T135" s="1" t="s">
        <v>40</v>
      </c>
      <c r="U135" s="1">
        <v>2.5529331520065068</v>
      </c>
      <c r="V135" s="1" t="s">
        <v>40</v>
      </c>
      <c r="W135" s="1">
        <v>2.2535691787405163</v>
      </c>
      <c r="X135" s="1" t="s">
        <v>40</v>
      </c>
      <c r="Y135" s="1">
        <v>4.0092006895677716</v>
      </c>
      <c r="Z135" s="1" t="s">
        <v>40</v>
      </c>
      <c r="AA135" s="1">
        <v>3.1030562050458492</v>
      </c>
      <c r="AB135" s="1" t="s">
        <v>40</v>
      </c>
      <c r="AC135" s="1">
        <v>3.0921757107308792</v>
      </c>
    </row>
    <row r="136" spans="19:29" ht="15" customHeight="1">
      <c r="S136" s="1" t="s">
        <v>107</v>
      </c>
      <c r="T136" s="1" t="s">
        <v>107</v>
      </c>
      <c r="U136" s="1">
        <v>3.1769831402807505</v>
      </c>
      <c r="V136" s="1" t="s">
        <v>107</v>
      </c>
      <c r="W136" s="1">
        <v>2.6719261892918365</v>
      </c>
      <c r="X136" s="1" t="s">
        <v>107</v>
      </c>
      <c r="Y136" s="1">
        <v>4.9143066589749758</v>
      </c>
      <c r="Z136" s="1" t="s">
        <v>107</v>
      </c>
      <c r="AA136" s="1">
        <v>4.1788039423783321</v>
      </c>
      <c r="AB136" s="1" t="s">
        <v>107</v>
      </c>
      <c r="AC136" s="1">
        <v>3.7355049827314737</v>
      </c>
    </row>
    <row r="137" spans="19:29" ht="15" customHeight="1">
      <c r="S137" s="1" t="s">
        <v>41</v>
      </c>
      <c r="T137" s="1" t="s">
        <v>41</v>
      </c>
      <c r="U137" s="1">
        <v>3.8832390762057813</v>
      </c>
      <c r="V137" s="1" t="s">
        <v>41</v>
      </c>
      <c r="W137" s="1">
        <v>4.0846713060711561</v>
      </c>
      <c r="X137" s="1" t="s">
        <v>41</v>
      </c>
      <c r="Y137" s="1">
        <v>4.371738256822371</v>
      </c>
      <c r="Z137" s="1" t="s">
        <v>41</v>
      </c>
      <c r="AA137" s="1">
        <v>4.2974636641712491</v>
      </c>
      <c r="AB137" s="1" t="s">
        <v>41</v>
      </c>
      <c r="AC137" s="1">
        <v>3.1531255459175407</v>
      </c>
    </row>
    <row r="138" spans="19:29" ht="15" customHeight="1">
      <c r="S138" s="1" t="s">
        <v>42</v>
      </c>
      <c r="T138" s="1" t="s">
        <v>42</v>
      </c>
      <c r="U138" s="1">
        <v>3.4382672213157055</v>
      </c>
      <c r="V138" s="1" t="s">
        <v>42</v>
      </c>
      <c r="W138" s="1">
        <v>3.0781186800858551</v>
      </c>
      <c r="X138" s="1" t="s">
        <v>42</v>
      </c>
      <c r="Y138" s="1">
        <v>3.8941220281980939</v>
      </c>
      <c r="Z138" s="1" t="s">
        <v>42</v>
      </c>
      <c r="AA138" s="1">
        <v>4.3485261897469059</v>
      </c>
      <c r="AB138" s="1" t="s">
        <v>43</v>
      </c>
      <c r="AC138" s="1">
        <v>2.8651067781787911</v>
      </c>
    </row>
    <row r="139" spans="19:29" ht="15" customHeight="1">
      <c r="S139" s="1" t="s">
        <v>44</v>
      </c>
      <c r="T139" s="1" t="s">
        <v>44</v>
      </c>
      <c r="U139" s="1">
        <v>3.9870280058460108</v>
      </c>
      <c r="V139" s="1" t="s">
        <v>44</v>
      </c>
      <c r="W139" s="1">
        <v>3.4412133053326324</v>
      </c>
      <c r="X139" s="1" t="s">
        <v>44</v>
      </c>
      <c r="Y139" s="1">
        <v>4.6100266339543259</v>
      </c>
      <c r="Z139" s="1" t="s">
        <v>44</v>
      </c>
      <c r="AA139" s="1">
        <v>4.2299583497122955</v>
      </c>
      <c r="AB139" s="1" t="s">
        <v>44</v>
      </c>
      <c r="AC139" s="1">
        <v>4.0317317557843104</v>
      </c>
    </row>
    <row r="140" spans="19:29" ht="15" customHeight="1">
      <c r="S140" s="1" t="s">
        <v>45</v>
      </c>
      <c r="T140" s="1" t="s">
        <v>45</v>
      </c>
      <c r="U140" s="1">
        <v>1.8026300227221834</v>
      </c>
      <c r="V140" s="1" t="s">
        <v>45</v>
      </c>
      <c r="W140" s="1">
        <v>1.7758703214181915</v>
      </c>
      <c r="X140" s="1" t="s">
        <v>45</v>
      </c>
      <c r="Y140" s="1">
        <v>2.5372580350903644</v>
      </c>
      <c r="Z140" s="1" t="s">
        <v>45</v>
      </c>
      <c r="AA140" s="1">
        <v>2.4675743341729368</v>
      </c>
      <c r="AB140" s="1" t="s">
        <v>48</v>
      </c>
      <c r="AC140" s="1">
        <v>2.5494324414276601</v>
      </c>
    </row>
    <row r="141" spans="19:29" ht="15" customHeight="1">
      <c r="S141" s="1" t="s">
        <v>46</v>
      </c>
      <c r="T141" s="1" t="s">
        <v>46</v>
      </c>
      <c r="U141" s="1">
        <v>1.894696795771619</v>
      </c>
      <c r="V141" s="1" t="s">
        <v>46</v>
      </c>
      <c r="W141" s="1">
        <v>1.6500880238863818</v>
      </c>
      <c r="X141" s="1" t="s">
        <v>46</v>
      </c>
      <c r="Y141" s="1">
        <v>1.7707479462336724</v>
      </c>
      <c r="Z141" s="1" t="s">
        <v>46</v>
      </c>
      <c r="AA141" s="1">
        <v>2.0529457201971866</v>
      </c>
      <c r="AB141" s="1" t="s">
        <v>45</v>
      </c>
      <c r="AC141" s="1">
        <v>2.5235866531950975</v>
      </c>
    </row>
    <row r="142" spans="19:29" ht="15" customHeight="1">
      <c r="S142" s="1" t="s">
        <v>47</v>
      </c>
      <c r="T142" s="1" t="s">
        <v>47</v>
      </c>
      <c r="U142" s="1">
        <v>2.5020875167787344</v>
      </c>
      <c r="V142" s="1" t="s">
        <v>47</v>
      </c>
      <c r="W142" s="1">
        <v>2.1735595060046764</v>
      </c>
      <c r="X142" s="1" t="s">
        <v>47</v>
      </c>
      <c r="Y142" s="1">
        <v>2.2970909880309573</v>
      </c>
      <c r="Z142" s="1" t="s">
        <v>47</v>
      </c>
      <c r="AA142" s="1">
        <v>3.0674256861972329</v>
      </c>
      <c r="AB142" s="1" t="s">
        <v>47</v>
      </c>
      <c r="AC142" s="1">
        <v>3.1055601541965712</v>
      </c>
    </row>
    <row r="143" spans="19:29" ht="15" customHeight="1">
      <c r="S143" s="1" t="s">
        <v>49</v>
      </c>
      <c r="T143" s="1" t="s">
        <v>49</v>
      </c>
      <c r="U143" s="1">
        <v>5.1594057603817127</v>
      </c>
      <c r="V143" s="1" t="s">
        <v>49</v>
      </c>
      <c r="W143" s="1">
        <v>3.5880553602088843</v>
      </c>
      <c r="X143" s="1" t="s">
        <v>49</v>
      </c>
      <c r="Y143" s="1">
        <v>5.2353824489315688</v>
      </c>
      <c r="Z143" s="1" t="s">
        <v>49</v>
      </c>
      <c r="AA143" s="1">
        <v>5.0098470591909772</v>
      </c>
      <c r="AB143" s="1" t="s">
        <v>49</v>
      </c>
      <c r="AC143" s="1">
        <v>4.1532857377266863</v>
      </c>
    </row>
    <row r="144" spans="19:29" ht="15" customHeight="1">
      <c r="S144" s="1" t="s">
        <v>50</v>
      </c>
      <c r="T144" s="1" t="s">
        <v>50</v>
      </c>
      <c r="U144" s="1">
        <v>2.2404201955762169</v>
      </c>
      <c r="V144" s="1" t="s">
        <v>50</v>
      </c>
      <c r="W144" s="1">
        <v>2.0073520298647169</v>
      </c>
      <c r="X144" s="1" t="s">
        <v>50</v>
      </c>
      <c r="Y144" s="1">
        <v>2.4054925293384777</v>
      </c>
      <c r="Z144" s="1" t="s">
        <v>50</v>
      </c>
      <c r="AA144" s="1">
        <v>2.8800372381504364</v>
      </c>
      <c r="AB144" s="1" t="s">
        <v>50</v>
      </c>
      <c r="AC144" s="1">
        <v>2.0922818830720602</v>
      </c>
    </row>
    <row r="145" spans="19:29" ht="15" customHeight="1">
      <c r="S145" s="1" t="s">
        <v>51</v>
      </c>
      <c r="T145" s="1" t="s">
        <v>51</v>
      </c>
      <c r="U145" s="1">
        <v>1.2829245379406158</v>
      </c>
      <c r="V145" s="1" t="s">
        <v>51</v>
      </c>
      <c r="W145" s="1">
        <v>1.3186683040283314</v>
      </c>
      <c r="X145" s="1" t="s">
        <v>51</v>
      </c>
      <c r="Y145" s="1">
        <v>1.4217446338723014</v>
      </c>
      <c r="Z145" s="1" t="s">
        <v>51</v>
      </c>
      <c r="AA145" s="1">
        <v>1.6799225052186428</v>
      </c>
      <c r="AB145" s="1" t="s">
        <v>51</v>
      </c>
      <c r="AC145" s="1">
        <v>1.4181548147679408</v>
      </c>
    </row>
    <row r="146" spans="19:29" ht="15" customHeight="1">
      <c r="S146" s="1" t="s">
        <v>52</v>
      </c>
      <c r="T146" s="1" t="s">
        <v>52</v>
      </c>
      <c r="U146" s="1">
        <v>1.3996585670037207</v>
      </c>
      <c r="V146" s="1" t="s">
        <v>52</v>
      </c>
      <c r="W146" s="1">
        <v>1.4127732410146863</v>
      </c>
      <c r="X146" s="1" t="s">
        <v>52</v>
      </c>
      <c r="Y146" s="1">
        <v>1.6992562766590835</v>
      </c>
      <c r="Z146" s="1" t="s">
        <v>52</v>
      </c>
      <c r="AA146" s="1">
        <v>1.4092936066291213</v>
      </c>
      <c r="AB146" s="1" t="s">
        <v>52</v>
      </c>
      <c r="AC146" s="1">
        <v>1.4788234614832065</v>
      </c>
    </row>
    <row r="147" spans="19:29" ht="15" customHeight="1">
      <c r="S147" s="1" t="s">
        <v>53</v>
      </c>
      <c r="T147" s="1" t="s">
        <v>53</v>
      </c>
      <c r="U147" s="1">
        <v>1.832537708149893</v>
      </c>
      <c r="V147" s="1" t="s">
        <v>53</v>
      </c>
      <c r="W147" s="1">
        <v>1.610102542783217</v>
      </c>
      <c r="X147" s="1" t="s">
        <v>53</v>
      </c>
      <c r="Y147" s="1">
        <v>1.9806446329289582</v>
      </c>
      <c r="Z147" s="1" t="s">
        <v>53</v>
      </c>
      <c r="AA147" s="1">
        <v>1.7144296717345682</v>
      </c>
      <c r="AB147" s="1" t="s">
        <v>53</v>
      </c>
      <c r="AC147" s="1">
        <v>1.6027851007633942</v>
      </c>
    </row>
    <row r="148" spans="19:29" ht="15" customHeight="1">
      <c r="S148" s="1" t="s">
        <v>54</v>
      </c>
      <c r="T148" s="1" t="s">
        <v>54</v>
      </c>
      <c r="U148" s="1">
        <v>2.6033012315450219</v>
      </c>
      <c r="V148" s="1" t="s">
        <v>54</v>
      </c>
      <c r="W148" s="1">
        <v>1.8340482841102486</v>
      </c>
      <c r="X148" s="1" t="s">
        <v>54</v>
      </c>
      <c r="Y148" s="1">
        <v>2.2053574409208028</v>
      </c>
      <c r="Z148" s="1" t="s">
        <v>54</v>
      </c>
      <c r="AA148" s="1">
        <v>2.2193261706152727</v>
      </c>
      <c r="AB148" s="1" t="s">
        <v>55</v>
      </c>
      <c r="AC148" s="1">
        <v>1.38736910362749</v>
      </c>
    </row>
    <row r="149" spans="19:29" ht="15" customHeight="1">
      <c r="S149" s="1" t="s">
        <v>56</v>
      </c>
      <c r="T149" s="1" t="s">
        <v>56</v>
      </c>
      <c r="U149" s="1">
        <v>2.6472668291628154</v>
      </c>
      <c r="V149" s="1" t="s">
        <v>56</v>
      </c>
      <c r="W149" s="1">
        <v>2.3530171517540284</v>
      </c>
      <c r="X149" s="1" t="s">
        <v>56</v>
      </c>
      <c r="Y149" s="1">
        <v>3.430750549001151</v>
      </c>
      <c r="Z149" s="1" t="s">
        <v>56</v>
      </c>
      <c r="AA149" s="1">
        <v>3.2100946304153677</v>
      </c>
      <c r="AB149" s="1" t="s">
        <v>56</v>
      </c>
      <c r="AC149" s="1">
        <v>2.3656319510395023</v>
      </c>
    </row>
    <row r="150" spans="19:29" ht="15" customHeight="1">
      <c r="S150" s="1" t="s">
        <v>57</v>
      </c>
      <c r="T150" s="1" t="s">
        <v>57</v>
      </c>
      <c r="U150" s="1">
        <v>6.0840279491451952</v>
      </c>
      <c r="V150" s="1" t="s">
        <v>57</v>
      </c>
      <c r="W150" s="1">
        <v>5.8277365872316365</v>
      </c>
      <c r="X150" s="1" t="s">
        <v>57</v>
      </c>
      <c r="Y150" s="1">
        <v>5.8050863459775748</v>
      </c>
      <c r="Z150" s="1" t="s">
        <v>57</v>
      </c>
      <c r="AA150" s="1">
        <v>6.1057799359682825</v>
      </c>
      <c r="AB150" s="1" t="s">
        <v>57</v>
      </c>
      <c r="AC150" s="1">
        <v>4.1493716181873532</v>
      </c>
    </row>
    <row r="151" spans="19:29" ht="15" customHeight="1">
      <c r="S151" s="1" t="s">
        <v>58</v>
      </c>
      <c r="T151" s="1" t="s">
        <v>58</v>
      </c>
      <c r="U151" s="1">
        <v>3.082078102210104</v>
      </c>
      <c r="V151" s="1" t="s">
        <v>58</v>
      </c>
      <c r="W151" s="1">
        <v>2.8685467372098006</v>
      </c>
      <c r="X151" s="1" t="s">
        <v>58</v>
      </c>
      <c r="Y151" s="1">
        <v>4.0772506518189005</v>
      </c>
      <c r="Z151" s="1" t="s">
        <v>58</v>
      </c>
      <c r="AA151" s="1">
        <v>3.098241509247424</v>
      </c>
      <c r="AB151" s="1" t="s">
        <v>58</v>
      </c>
      <c r="AC151" s="1">
        <v>1.913138688624521</v>
      </c>
    </row>
    <row r="152" spans="19:29" ht="15" customHeight="1">
      <c r="S152" s="1" t="s">
        <v>59</v>
      </c>
      <c r="T152" s="1" t="s">
        <v>59</v>
      </c>
      <c r="U152" s="1">
        <v>5.0725448826394723</v>
      </c>
      <c r="V152" s="1" t="s">
        <v>59</v>
      </c>
      <c r="W152" s="1">
        <v>2.3073507372474116</v>
      </c>
      <c r="X152" s="1" t="s">
        <v>59</v>
      </c>
      <c r="Y152" s="1">
        <v>3.3374581640609655</v>
      </c>
      <c r="Z152" s="1" t="s">
        <v>59</v>
      </c>
      <c r="AA152" s="1">
        <v>1.4953247235187244</v>
      </c>
      <c r="AB152" s="1" t="s">
        <v>59</v>
      </c>
      <c r="AC152" s="1">
        <v>1.5721125795591069</v>
      </c>
    </row>
    <row r="153" spans="19:29" ht="15" customHeight="1">
      <c r="S153" s="1" t="s">
        <v>60</v>
      </c>
      <c r="T153" s="1" t="s">
        <v>60</v>
      </c>
      <c r="U153" s="1">
        <v>5.5217378875753091</v>
      </c>
      <c r="V153" s="1" t="s">
        <v>60</v>
      </c>
      <c r="W153" s="1">
        <v>4.8280314479519291</v>
      </c>
      <c r="X153" s="1" t="s">
        <v>60</v>
      </c>
      <c r="Y153" s="1">
        <v>4.2394460318250653</v>
      </c>
      <c r="Z153" s="1" t="s">
        <v>60</v>
      </c>
      <c r="AA153" s="1">
        <v>4.040450419504003</v>
      </c>
      <c r="AB153" s="1" t="s">
        <v>60</v>
      </c>
      <c r="AC153" s="1">
        <v>1.8760336562465512</v>
      </c>
    </row>
    <row r="154" spans="19:29" ht="15" customHeight="1">
      <c r="S154" s="1" t="s">
        <v>61</v>
      </c>
      <c r="T154" s="1" t="s">
        <v>61</v>
      </c>
      <c r="U154" s="1">
        <v>1.9831512504912896</v>
      </c>
      <c r="V154" s="1" t="s">
        <v>61</v>
      </c>
      <c r="W154" s="1">
        <v>1.9189614817351051</v>
      </c>
      <c r="X154" s="1" t="s">
        <v>61</v>
      </c>
      <c r="Y154" s="1">
        <v>1.8556559489804982</v>
      </c>
      <c r="Z154" s="1" t="s">
        <v>61</v>
      </c>
      <c r="AA154" s="1">
        <v>2.0397779634983664</v>
      </c>
      <c r="AB154" s="1" t="s">
        <v>61</v>
      </c>
      <c r="AC154" s="1">
        <v>1.5370703185089618</v>
      </c>
    </row>
    <row r="155" spans="19:29" ht="15" customHeight="1">
      <c r="S155" s="1" t="s">
        <v>62</v>
      </c>
      <c r="T155" s="1" t="s">
        <v>62</v>
      </c>
      <c r="U155" s="1">
        <v>4.2107438139852542</v>
      </c>
      <c r="V155" s="1" t="s">
        <v>62</v>
      </c>
      <c r="W155" s="1">
        <v>3.9703792437660117</v>
      </c>
      <c r="X155" s="1" t="s">
        <v>62</v>
      </c>
      <c r="Y155" s="1">
        <v>4.615646192355281</v>
      </c>
      <c r="Z155" s="1" t="s">
        <v>62</v>
      </c>
      <c r="AA155" s="1">
        <v>4.5566556878835103</v>
      </c>
      <c r="AB155" s="1" t="s">
        <v>62</v>
      </c>
      <c r="AC155" s="1">
        <v>3.258596904735489</v>
      </c>
    </row>
    <row r="156" spans="19:29" ht="15" customHeight="1">
      <c r="S156" s="1" t="s">
        <v>63</v>
      </c>
      <c r="T156" s="1" t="s">
        <v>63</v>
      </c>
      <c r="U156" s="1">
        <v>1.2399045479053956</v>
      </c>
      <c r="V156" s="1" t="s">
        <v>63</v>
      </c>
      <c r="W156" s="1">
        <v>1.4445595576528045</v>
      </c>
      <c r="X156" s="1" t="s">
        <v>63</v>
      </c>
      <c r="Y156" s="1">
        <v>2.0912625085395318</v>
      </c>
      <c r="Z156" s="1" t="s">
        <v>63</v>
      </c>
      <c r="AA156" s="1">
        <v>1.3194560202666161</v>
      </c>
      <c r="AB156" s="1" t="s">
        <v>63</v>
      </c>
      <c r="AC156" s="1">
        <v>1.4765786274380983</v>
      </c>
    </row>
    <row r="157" spans="19:29" ht="15" customHeight="1">
      <c r="S157" s="1" t="s">
        <v>64</v>
      </c>
      <c r="T157" s="1" t="s">
        <v>64</v>
      </c>
      <c r="U157" s="1">
        <v>3.013962875340598</v>
      </c>
      <c r="V157" s="1" t="s">
        <v>64</v>
      </c>
      <c r="W157" s="1">
        <v>2.9408181636455595</v>
      </c>
      <c r="X157" s="1" t="s">
        <v>64</v>
      </c>
      <c r="Y157" s="1">
        <v>3.0470853328644405</v>
      </c>
      <c r="Z157" s="1" t="s">
        <v>64</v>
      </c>
      <c r="AA157" s="1">
        <v>2.3902866706875963</v>
      </c>
      <c r="AB157" s="1" t="s">
        <v>64</v>
      </c>
      <c r="AC157" s="1">
        <v>2.5154383500518698</v>
      </c>
    </row>
    <row r="158" spans="19:29" ht="15" customHeight="1">
      <c r="S158" s="1" t="s">
        <v>65</v>
      </c>
      <c r="T158" s="1" t="s">
        <v>65</v>
      </c>
      <c r="U158" s="1">
        <v>1.3273154758102286</v>
      </c>
      <c r="V158" s="1" t="s">
        <v>65</v>
      </c>
      <c r="W158" s="1">
        <v>1.1410052784550366</v>
      </c>
      <c r="X158" s="1" t="s">
        <v>65</v>
      </c>
      <c r="Y158" s="1">
        <v>1.6215255443994481</v>
      </c>
      <c r="Z158" s="1" t="s">
        <v>65</v>
      </c>
      <c r="AA158" s="1">
        <v>1.4768447987429132</v>
      </c>
      <c r="AB158" s="1" t="s">
        <v>65</v>
      </c>
      <c r="AC158" s="1">
        <v>1.089758421631043</v>
      </c>
    </row>
    <row r="159" spans="19:29" ht="15" customHeight="1">
      <c r="S159" s="1" t="s">
        <v>66</v>
      </c>
      <c r="T159" s="1" t="s">
        <v>66</v>
      </c>
      <c r="U159" s="1">
        <v>7.9534977050258258</v>
      </c>
      <c r="V159" s="1" t="s">
        <v>66</v>
      </c>
      <c r="W159" s="1">
        <v>9.4111334167741205</v>
      </c>
      <c r="X159" s="1" t="s">
        <v>66</v>
      </c>
      <c r="Y159" s="1">
        <v>7.2362621445918256</v>
      </c>
      <c r="Z159" s="1" t="s">
        <v>66</v>
      </c>
      <c r="AA159" s="1">
        <v>8.343862081475125</v>
      </c>
      <c r="AB159" s="1" t="s">
        <v>66</v>
      </c>
      <c r="AC159" s="1">
        <v>7.1893374212447458</v>
      </c>
    </row>
    <row r="160" spans="19:29" ht="15" customHeight="1">
      <c r="S160" s="1" t="s">
        <v>67</v>
      </c>
      <c r="T160" s="1" t="s">
        <v>67</v>
      </c>
      <c r="U160" s="1">
        <v>2.7540710200461413</v>
      </c>
      <c r="V160" s="1" t="s">
        <v>67</v>
      </c>
      <c r="W160" s="1">
        <v>2.8325265340349324</v>
      </c>
      <c r="X160" s="1" t="s">
        <v>68</v>
      </c>
      <c r="Y160" s="1">
        <v>3.4294052938299204</v>
      </c>
      <c r="Z160" s="1" t="s">
        <v>68</v>
      </c>
      <c r="AA160" s="1">
        <v>2.9011370457586176</v>
      </c>
      <c r="AB160" s="1" t="s">
        <v>68</v>
      </c>
      <c r="AC160" s="1">
        <v>3.0302024146522868</v>
      </c>
    </row>
    <row r="161" spans="19:29" ht="15" customHeight="1">
      <c r="S161" s="1" t="s">
        <v>69</v>
      </c>
      <c r="T161" s="1" t="s">
        <v>69</v>
      </c>
      <c r="U161" s="1">
        <v>1.1668267605912885</v>
      </c>
      <c r="V161" s="1" t="s">
        <v>69</v>
      </c>
      <c r="W161" s="1">
        <v>1.049418000971948</v>
      </c>
      <c r="X161" s="1" t="s">
        <v>69</v>
      </c>
      <c r="Y161" s="1">
        <v>1.1998065897939663</v>
      </c>
      <c r="Z161" s="1" t="s">
        <v>69</v>
      </c>
      <c r="AA161" s="1">
        <v>1.1552004353246021</v>
      </c>
      <c r="AB161" s="1" t="s">
        <v>69</v>
      </c>
      <c r="AC161" s="1">
        <v>0.3184839317728535</v>
      </c>
    </row>
    <row r="162" spans="19:29" ht="15" customHeight="1">
      <c r="S162" s="1" t="s">
        <v>70</v>
      </c>
      <c r="T162" s="1" t="s">
        <v>70</v>
      </c>
      <c r="U162" s="1">
        <v>3.3630307933610601</v>
      </c>
      <c r="V162" s="1" t="s">
        <v>70</v>
      </c>
      <c r="W162" s="1">
        <v>2.0028826098820658</v>
      </c>
      <c r="X162" s="1" t="s">
        <v>70</v>
      </c>
      <c r="Y162" s="1">
        <v>5.2703639267673266</v>
      </c>
      <c r="Z162" s="1" t="s">
        <v>70</v>
      </c>
      <c r="AA162" s="1">
        <v>4.4309545865135798</v>
      </c>
      <c r="AB162" s="1" t="s">
        <v>70</v>
      </c>
      <c r="AC162" s="1">
        <v>3.0320573135611255</v>
      </c>
    </row>
    <row r="163" spans="19:29" ht="15" customHeight="1">
      <c r="S163" s="1" t="s">
        <v>71</v>
      </c>
      <c r="T163" s="1" t="s">
        <v>71</v>
      </c>
      <c r="U163" s="1">
        <v>2.6353633424151388</v>
      </c>
      <c r="V163" s="1" t="s">
        <v>71</v>
      </c>
      <c r="W163" s="1">
        <v>3.1108238056075992</v>
      </c>
      <c r="X163" s="1" t="s">
        <v>71</v>
      </c>
      <c r="Y163" s="1">
        <v>4.2773488784620604</v>
      </c>
      <c r="Z163" s="1" t="s">
        <v>71</v>
      </c>
      <c r="AA163" s="1">
        <v>6.8319950290395095</v>
      </c>
      <c r="AB163" s="1" t="s">
        <v>71</v>
      </c>
      <c r="AC163" s="1">
        <v>1.9768836596289596</v>
      </c>
    </row>
    <row r="164" spans="19:29" ht="15" customHeight="1">
      <c r="S164" s="1" t="s">
        <v>72</v>
      </c>
      <c r="T164" s="1" t="s">
        <v>72</v>
      </c>
      <c r="U164" s="1">
        <v>3.4419772794708807</v>
      </c>
      <c r="V164" s="1" t="s">
        <v>72</v>
      </c>
      <c r="W164" s="1">
        <v>3.266333469982468</v>
      </c>
      <c r="X164" s="1" t="s">
        <v>72</v>
      </c>
      <c r="Y164" s="1">
        <v>5.9730802093593489</v>
      </c>
      <c r="Z164" s="1" t="s">
        <v>72</v>
      </c>
      <c r="AA164" s="1">
        <v>4.3458162944649521</v>
      </c>
      <c r="AB164" s="1" t="s">
        <v>72</v>
      </c>
      <c r="AC164" s="1">
        <v>4.6038099088544602</v>
      </c>
    </row>
    <row r="165" spans="19:29" ht="15" customHeight="1">
      <c r="S165" s="1" t="s">
        <v>73</v>
      </c>
      <c r="T165" s="1" t="s">
        <v>73</v>
      </c>
      <c r="U165" s="1">
        <v>3.2087942738092385</v>
      </c>
      <c r="V165" s="1" t="s">
        <v>73</v>
      </c>
      <c r="W165" s="1">
        <v>2.9832433104812837</v>
      </c>
      <c r="X165" s="1" t="s">
        <v>73</v>
      </c>
      <c r="Y165" s="1">
        <v>3.5871721810180515</v>
      </c>
      <c r="Z165" s="1" t="s">
        <v>73</v>
      </c>
      <c r="AA165" s="1">
        <v>4.2694140846569946</v>
      </c>
      <c r="AB165" s="1" t="s">
        <v>73</v>
      </c>
      <c r="AC165" s="1">
        <v>4.1051076629682433</v>
      </c>
    </row>
    <row r="166" spans="19:29" ht="15" customHeight="1">
      <c r="S166" s="1" t="s">
        <v>74</v>
      </c>
      <c r="T166" s="1" t="s">
        <v>74</v>
      </c>
      <c r="U166" s="1">
        <v>0.76641804923261225</v>
      </c>
      <c r="V166" s="1" t="s">
        <v>74</v>
      </c>
      <c r="W166" s="1">
        <v>1.1968959309022227</v>
      </c>
      <c r="X166" s="1" t="s">
        <v>74</v>
      </c>
      <c r="Y166" s="1">
        <v>1.4888929750217337</v>
      </c>
      <c r="Z166" s="1" t="s">
        <v>74</v>
      </c>
      <c r="AA166" s="1">
        <v>2.1746827520851872</v>
      </c>
      <c r="AB166" s="1" t="s">
        <v>74</v>
      </c>
      <c r="AC166" s="1">
        <v>1.0254197518000108</v>
      </c>
    </row>
    <row r="167" spans="19:29" ht="15" customHeight="1">
      <c r="S167" s="1" t="s">
        <v>75</v>
      </c>
      <c r="T167" s="1" t="s">
        <v>75</v>
      </c>
      <c r="U167" s="1">
        <v>2.4367117765372583</v>
      </c>
      <c r="V167" s="1" t="s">
        <v>75</v>
      </c>
      <c r="W167" s="1">
        <v>2.0484546008875433</v>
      </c>
      <c r="X167" s="1" t="s">
        <v>75</v>
      </c>
      <c r="Y167" s="1">
        <v>2.8576634468164976</v>
      </c>
      <c r="Z167" s="1" t="s">
        <v>75</v>
      </c>
      <c r="AA167" s="1">
        <v>2.7620239201174286</v>
      </c>
      <c r="AB167" s="1" t="s">
        <v>76</v>
      </c>
      <c r="AC167" s="1">
        <v>2.2983956663383718</v>
      </c>
    </row>
    <row r="168" spans="19:29" ht="15" customHeight="1">
      <c r="S168" s="1" t="s">
        <v>77</v>
      </c>
      <c r="T168" s="1" t="s">
        <v>77</v>
      </c>
      <c r="U168" s="1">
        <v>2.0434780248821061</v>
      </c>
      <c r="V168" s="1" t="s">
        <v>77</v>
      </c>
      <c r="W168" s="1">
        <v>1.6738206083742855</v>
      </c>
      <c r="X168" s="1" t="s">
        <v>77</v>
      </c>
      <c r="Y168" s="1">
        <v>2.031420706398547</v>
      </c>
      <c r="Z168" s="1" t="s">
        <v>77</v>
      </c>
      <c r="AA168" s="1">
        <v>2.4997914722269936</v>
      </c>
      <c r="AB168" s="1" t="s">
        <v>77</v>
      </c>
      <c r="AC168" s="1">
        <v>2.2212039670712249</v>
      </c>
    </row>
    <row r="169" spans="19:29" ht="15" customHeight="1">
      <c r="S169" s="1" t="s">
        <v>78</v>
      </c>
      <c r="T169" s="1" t="s">
        <v>78</v>
      </c>
      <c r="U169" s="1">
        <v>2.225510774948078</v>
      </c>
      <c r="V169" s="1" t="s">
        <v>78</v>
      </c>
      <c r="W169" s="1">
        <v>2.3020811902455698</v>
      </c>
      <c r="X169" s="1" t="s">
        <v>78</v>
      </c>
      <c r="Y169" s="1">
        <v>2.9407446843534144</v>
      </c>
      <c r="Z169" s="1" t="s">
        <v>78</v>
      </c>
      <c r="AA169" s="1">
        <v>2.9457329053442249</v>
      </c>
      <c r="AB169" s="1" t="s">
        <v>78</v>
      </c>
      <c r="AC169" s="1">
        <v>2.7182712751225426</v>
      </c>
    </row>
    <row r="170" spans="19:29" ht="15" customHeight="1">
      <c r="S170" s="1" t="s">
        <v>79</v>
      </c>
      <c r="T170" s="1" t="s">
        <v>79</v>
      </c>
      <c r="U170" s="1">
        <v>3.0449241380007077</v>
      </c>
      <c r="V170" s="1" t="s">
        <v>79</v>
      </c>
      <c r="W170" s="1">
        <v>2.4889745057682666</v>
      </c>
      <c r="X170" s="1" t="s">
        <v>79</v>
      </c>
      <c r="Y170" s="1">
        <v>2.8285688415946386</v>
      </c>
      <c r="Z170" s="1" t="s">
        <v>79</v>
      </c>
      <c r="AA170" s="1">
        <v>3.0876516790792006</v>
      </c>
      <c r="AB170" s="1" t="s">
        <v>79</v>
      </c>
      <c r="AC170" s="1">
        <v>2.4698939708939056</v>
      </c>
    </row>
    <row r="171" spans="19:29" ht="15" customHeight="1">
      <c r="S171" s="1" t="s">
        <v>80</v>
      </c>
      <c r="T171" s="1" t="s">
        <v>80</v>
      </c>
      <c r="U171" s="1">
        <v>2.4275182823748231</v>
      </c>
      <c r="V171" s="1" t="s">
        <v>80</v>
      </c>
      <c r="W171" s="1">
        <v>2.1248224518007381</v>
      </c>
      <c r="X171" s="1" t="s">
        <v>80</v>
      </c>
      <c r="Y171" s="1">
        <v>2.4276542360518141</v>
      </c>
      <c r="Z171" s="1" t="s">
        <v>80</v>
      </c>
      <c r="AA171" s="1">
        <v>2.6650095490065167</v>
      </c>
      <c r="AB171" s="1" t="s">
        <v>80</v>
      </c>
      <c r="AC171" s="1">
        <v>2.1867943228887627</v>
      </c>
    </row>
    <row r="172" spans="19:29" ht="15" customHeight="1">
      <c r="S172" s="1" t="s">
        <v>81</v>
      </c>
      <c r="T172" s="1" t="s">
        <v>81</v>
      </c>
      <c r="U172" s="1">
        <v>1.5943015813521098</v>
      </c>
      <c r="V172" s="1" t="s">
        <v>81</v>
      </c>
      <c r="W172" s="1">
        <v>1.642483553790459</v>
      </c>
      <c r="X172" s="1" t="s">
        <v>81</v>
      </c>
      <c r="Y172" s="1">
        <v>3.261320051625483</v>
      </c>
      <c r="Z172" s="1" t="s">
        <v>81</v>
      </c>
      <c r="AA172" s="1">
        <v>3.2223144604797618</v>
      </c>
      <c r="AB172" s="1" t="s">
        <v>81</v>
      </c>
      <c r="AC172" s="1">
        <v>1.9398928305389298</v>
      </c>
    </row>
    <row r="173" spans="19:29" ht="15" customHeight="1">
      <c r="S173" s="1" t="s">
        <v>82</v>
      </c>
      <c r="T173" s="1" t="s">
        <v>82</v>
      </c>
      <c r="U173" s="1">
        <v>4.9117554806156756</v>
      </c>
      <c r="V173" s="1" t="s">
        <v>82</v>
      </c>
      <c r="W173" s="1">
        <v>4.7520915698871944</v>
      </c>
      <c r="X173" s="1" t="s">
        <v>82</v>
      </c>
      <c r="Y173" s="1">
        <v>6.5684583574998632</v>
      </c>
      <c r="Z173" s="1" t="s">
        <v>82</v>
      </c>
      <c r="AA173" s="1">
        <v>6.290374025819788</v>
      </c>
      <c r="AB173" s="1" t="s">
        <v>83</v>
      </c>
      <c r="AC173" s="1">
        <v>4.1223036001142042</v>
      </c>
    </row>
    <row r="174" spans="19:29" ht="15" customHeight="1">
      <c r="S174" s="1" t="s">
        <v>84</v>
      </c>
      <c r="T174" s="1" t="s">
        <v>84</v>
      </c>
      <c r="U174" s="1">
        <v>2.74839294218248</v>
      </c>
      <c r="V174" s="1" t="s">
        <v>84</v>
      </c>
      <c r="W174" s="1">
        <v>2.3773745836531557</v>
      </c>
      <c r="X174" s="1" t="s">
        <v>84</v>
      </c>
      <c r="Y174" s="1">
        <v>3.2661757336914272</v>
      </c>
      <c r="Z174" s="1" t="s">
        <v>84</v>
      </c>
      <c r="AA174" s="1">
        <v>3.1616331958256323</v>
      </c>
      <c r="AB174" s="1" t="s">
        <v>84</v>
      </c>
      <c r="AC174" s="1">
        <v>2.4336855122885925</v>
      </c>
    </row>
    <row r="175" spans="19:29" ht="15" customHeight="1">
      <c r="S175" s="1" t="s">
        <v>85</v>
      </c>
      <c r="T175" s="1" t="s">
        <v>85</v>
      </c>
      <c r="U175" s="1">
        <v>1.9881851910368651</v>
      </c>
      <c r="V175" s="1" t="s">
        <v>85</v>
      </c>
      <c r="W175" s="1">
        <v>2.010649631295732</v>
      </c>
      <c r="X175" s="1" t="s">
        <v>85</v>
      </c>
      <c r="Y175" s="1">
        <v>2.599982020899354</v>
      </c>
      <c r="Z175" s="1" t="s">
        <v>85</v>
      </c>
      <c r="AA175" s="1">
        <v>2.0161271995083325</v>
      </c>
      <c r="AB175" s="1" t="s">
        <v>85</v>
      </c>
      <c r="AC175" s="1">
        <v>2.8270256247766974</v>
      </c>
    </row>
    <row r="176" spans="19:29" ht="15" customHeight="1">
      <c r="S176" s="1" t="s">
        <v>86</v>
      </c>
      <c r="T176" s="1" t="s">
        <v>86</v>
      </c>
      <c r="U176" s="1">
        <v>2.9517378746077418</v>
      </c>
      <c r="V176" s="1" t="s">
        <v>86</v>
      </c>
      <c r="W176" s="1">
        <v>2.7973025691495028</v>
      </c>
      <c r="X176" s="1" t="s">
        <v>86</v>
      </c>
      <c r="Y176" s="1">
        <v>3.7463729936999037</v>
      </c>
      <c r="Z176" s="1" t="s">
        <v>86</v>
      </c>
      <c r="AA176" s="1">
        <v>3.5287234441438899</v>
      </c>
      <c r="AB176" s="1" t="s">
        <v>86</v>
      </c>
      <c r="AC176" s="1">
        <v>2.9655369884255953</v>
      </c>
    </row>
    <row r="177" spans="19:29" ht="15" customHeight="1">
      <c r="S177" s="1" t="s">
        <v>87</v>
      </c>
      <c r="T177" s="1" t="s">
        <v>87</v>
      </c>
      <c r="U177" s="1">
        <v>2.9940428815260773</v>
      </c>
      <c r="V177" s="1" t="s">
        <v>87</v>
      </c>
      <c r="W177" s="1">
        <v>2.8485486064373635</v>
      </c>
      <c r="X177" s="1" t="s">
        <v>87</v>
      </c>
      <c r="Y177" s="1">
        <v>3.5569094178647278</v>
      </c>
      <c r="Z177" s="1" t="s">
        <v>87</v>
      </c>
      <c r="AA177" s="1">
        <v>3.1787027097166898</v>
      </c>
      <c r="AB177" s="1" t="s">
        <v>87</v>
      </c>
      <c r="AC177" s="1">
        <v>3.1628483949684258</v>
      </c>
    </row>
    <row r="178" spans="19:29" ht="15" customHeight="1">
      <c r="S178" s="1" t="s">
        <v>88</v>
      </c>
      <c r="T178" s="1" t="s">
        <v>88</v>
      </c>
      <c r="U178" s="1">
        <v>4.7249817320354905</v>
      </c>
      <c r="V178" s="1" t="s">
        <v>88</v>
      </c>
      <c r="W178" s="1">
        <v>3.6935958256959038</v>
      </c>
      <c r="X178" s="1" t="s">
        <v>88</v>
      </c>
      <c r="Y178" s="1">
        <v>3.8369716953593906</v>
      </c>
      <c r="Z178" s="1" t="s">
        <v>88</v>
      </c>
      <c r="AA178" s="1">
        <v>3.1907567409176161</v>
      </c>
      <c r="AB178" s="1" t="s">
        <v>88</v>
      </c>
      <c r="AC178" s="1">
        <v>2.6025841567560271</v>
      </c>
    </row>
    <row r="179" spans="19:29" ht="15" customHeight="1">
      <c r="S179" s="1" t="s">
        <v>89</v>
      </c>
      <c r="T179" s="1" t="s">
        <v>89</v>
      </c>
      <c r="U179" s="1">
        <v>2.7368019386729276</v>
      </c>
      <c r="V179" s="1" t="s">
        <v>89</v>
      </c>
      <c r="W179" s="1">
        <v>2.4861931268818478</v>
      </c>
      <c r="X179" s="1" t="s">
        <v>89</v>
      </c>
      <c r="Y179" s="1">
        <v>3.1681739783521827</v>
      </c>
      <c r="Z179" s="1" t="s">
        <v>89</v>
      </c>
      <c r="AA179" s="1">
        <v>3.6403347659595822</v>
      </c>
      <c r="AB179" s="1" t="s">
        <v>89</v>
      </c>
      <c r="AC179" s="1">
        <v>2.3774080034158072</v>
      </c>
    </row>
    <row r="180" spans="19:29" ht="15" customHeight="1">
      <c r="S180" s="1" t="s">
        <v>90</v>
      </c>
      <c r="T180" s="1" t="s">
        <v>90</v>
      </c>
      <c r="U180" s="1">
        <v>6.3412929085381338</v>
      </c>
      <c r="V180" s="1" t="s">
        <v>90</v>
      </c>
      <c r="W180" s="1">
        <v>5.4255234174378177</v>
      </c>
      <c r="X180" s="1" t="s">
        <v>90</v>
      </c>
      <c r="Y180" s="1">
        <v>7.1945069003017528</v>
      </c>
      <c r="Z180" s="1" t="s">
        <v>90</v>
      </c>
      <c r="AA180" s="1">
        <v>7.5268138591040561</v>
      </c>
      <c r="AB180" s="1" t="s">
        <v>91</v>
      </c>
      <c r="AC180" s="1">
        <v>5.4598741646835718</v>
      </c>
    </row>
    <row r="181" spans="19:29" ht="15" customHeight="1">
      <c r="S181" s="1" t="s">
        <v>108</v>
      </c>
      <c r="T181" s="1" t="s">
        <v>108</v>
      </c>
      <c r="U181" s="1">
        <v>4.1295529842086562</v>
      </c>
      <c r="V181" s="1" t="s">
        <v>108</v>
      </c>
      <c r="W181" s="1">
        <v>3.5472401581301645</v>
      </c>
      <c r="X181" s="1" t="s">
        <v>108</v>
      </c>
      <c r="Y181" s="1">
        <v>4.715757587299966</v>
      </c>
      <c r="Z181" s="1" t="s">
        <v>108</v>
      </c>
      <c r="AA181" s="1">
        <v>4.917770530089582</v>
      </c>
      <c r="AB181" s="1" t="s">
        <v>109</v>
      </c>
      <c r="AC181" s="1">
        <v>3.6189884931286671</v>
      </c>
    </row>
    <row r="182" spans="19:29" ht="15" customHeight="1">
      <c r="S182" s="1" t="s">
        <v>92</v>
      </c>
      <c r="T182" s="1" t="s">
        <v>92</v>
      </c>
      <c r="U182" s="1">
        <v>4.1724755901369557</v>
      </c>
      <c r="V182" s="1" t="s">
        <v>92</v>
      </c>
      <c r="W182" s="1">
        <v>3.499051150335275</v>
      </c>
      <c r="X182" s="1" t="s">
        <v>92</v>
      </c>
      <c r="Y182" s="1">
        <v>2.5159052273567539</v>
      </c>
      <c r="Z182" s="1" t="s">
        <v>92</v>
      </c>
      <c r="AA182" s="1">
        <v>2.4192053208263782</v>
      </c>
      <c r="AB182" s="1" t="s">
        <v>92</v>
      </c>
      <c r="AC182" s="1">
        <v>2.1361112090317635</v>
      </c>
    </row>
    <row r="183" spans="19:29" ht="15" customHeight="1">
      <c r="S183" s="1" t="s">
        <v>93</v>
      </c>
      <c r="T183" s="1" t="s">
        <v>93</v>
      </c>
      <c r="U183" s="1">
        <v>2.0837821821472504</v>
      </c>
      <c r="V183" s="1" t="s">
        <v>93</v>
      </c>
      <c r="W183" s="1">
        <v>1.9178280044772251</v>
      </c>
      <c r="X183" s="1" t="s">
        <v>93</v>
      </c>
      <c r="Y183" s="1">
        <v>2.9508787264651</v>
      </c>
      <c r="Z183" s="1" t="s">
        <v>93</v>
      </c>
      <c r="AA183" s="1">
        <v>2.24255803851011</v>
      </c>
      <c r="AB183" s="1" t="s">
        <v>93</v>
      </c>
      <c r="AC183" s="1">
        <v>1.5875360889451835</v>
      </c>
    </row>
    <row r="184" spans="19:29" ht="15" customHeight="1">
      <c r="S184" s="1" t="s">
        <v>94</v>
      </c>
      <c r="T184" s="1" t="s">
        <v>94</v>
      </c>
      <c r="U184" s="1">
        <v>3.4403727017225738</v>
      </c>
      <c r="V184" s="1" t="s">
        <v>94</v>
      </c>
      <c r="W184" s="1">
        <v>3.0732084616983424</v>
      </c>
      <c r="X184" s="1" t="s">
        <v>94</v>
      </c>
      <c r="Y184" s="1">
        <v>4.4688713775797675</v>
      </c>
      <c r="Z184" s="1" t="s">
        <v>94</v>
      </c>
      <c r="AA184" s="1">
        <v>4.6116755858939404</v>
      </c>
      <c r="AB184" s="1" t="s">
        <v>94</v>
      </c>
      <c r="AC184" s="1">
        <v>3.7150118669896139</v>
      </c>
    </row>
    <row r="185" spans="19:29" ht="15" customHeight="1">
      <c r="S185" s="1" t="s">
        <v>95</v>
      </c>
      <c r="T185" s="1" t="s">
        <v>95</v>
      </c>
      <c r="U185" s="1">
        <v>3.6170860545550503</v>
      </c>
      <c r="V185" s="1" t="s">
        <v>95</v>
      </c>
      <c r="W185" s="1">
        <v>2.7968142755828032</v>
      </c>
      <c r="X185" s="1" t="s">
        <v>95</v>
      </c>
      <c r="Y185" s="1">
        <v>2.4486693414564655</v>
      </c>
      <c r="Z185" s="1" t="s">
        <v>95</v>
      </c>
      <c r="AA185" s="1">
        <v>3.70438276631686</v>
      </c>
      <c r="AB185" s="1" t="s">
        <v>95</v>
      </c>
      <c r="AC185" s="1">
        <v>2.5246353498243259</v>
      </c>
    </row>
    <row r="186" spans="19:29" ht="15" customHeight="1">
      <c r="S186" s="1" t="s">
        <v>96</v>
      </c>
      <c r="T186" s="1" t="s">
        <v>96</v>
      </c>
      <c r="U186" s="1">
        <v>6.6687134654200619</v>
      </c>
      <c r="V186" s="1" t="s">
        <v>96</v>
      </c>
      <c r="W186" s="1">
        <v>5.4362622947249664</v>
      </c>
      <c r="X186" s="1" t="s">
        <v>96</v>
      </c>
      <c r="Y186" s="1">
        <v>7.2384025157422416</v>
      </c>
      <c r="Z186" s="1" t="s">
        <v>96</v>
      </c>
      <c r="AA186" s="1">
        <v>3.5237464293110081</v>
      </c>
      <c r="AB186" s="1" t="s">
        <v>96</v>
      </c>
      <c r="AC186" s="1">
        <v>1.8163531961996946</v>
      </c>
    </row>
    <row r="187" spans="19:29" ht="15" customHeight="1">
      <c r="S187" s="1" t="s">
        <v>97</v>
      </c>
      <c r="T187" s="1" t="s">
        <v>97</v>
      </c>
      <c r="U187" s="1">
        <v>2.0797973039869153</v>
      </c>
      <c r="V187" s="1" t="s">
        <v>97</v>
      </c>
      <c r="W187" s="1">
        <v>1.8979201916506185</v>
      </c>
      <c r="X187" s="1" t="s">
        <v>97</v>
      </c>
      <c r="Y187" s="1">
        <v>3.4065226203229089</v>
      </c>
      <c r="Z187" s="1" t="s">
        <v>97</v>
      </c>
      <c r="AA187" s="1">
        <v>2.4843221770526589</v>
      </c>
      <c r="AB187" s="1" t="s">
        <v>97</v>
      </c>
      <c r="AC187" s="1">
        <v>2.3849138502946561</v>
      </c>
    </row>
    <row r="188" spans="19:29" ht="15" customHeight="1">
      <c r="S188" s="1" t="s">
        <v>98</v>
      </c>
      <c r="T188" s="1" t="s">
        <v>98</v>
      </c>
      <c r="U188" s="1">
        <v>2.8188640421981925</v>
      </c>
      <c r="V188" s="1" t="s">
        <v>98</v>
      </c>
      <c r="W188" s="1">
        <v>1.5306202319772362</v>
      </c>
      <c r="X188" s="1" t="s">
        <v>98</v>
      </c>
      <c r="Y188" s="1">
        <v>2.9147047536934392</v>
      </c>
      <c r="Z188" s="1" t="s">
        <v>98</v>
      </c>
      <c r="AA188" s="1">
        <v>1.955475890593805</v>
      </c>
      <c r="AB188" s="1" t="s">
        <v>99</v>
      </c>
      <c r="AC188" s="1">
        <v>1.7626296650189643</v>
      </c>
    </row>
    <row r="189" spans="19:29" ht="15" customHeight="1">
      <c r="S189" s="1" t="s">
        <v>100</v>
      </c>
      <c r="T189" s="1" t="s">
        <v>100</v>
      </c>
      <c r="U189" s="1">
        <v>2.3674176659701702</v>
      </c>
      <c r="V189" s="1" t="s">
        <v>100</v>
      </c>
      <c r="W189" s="1">
        <v>1.9228220821368376</v>
      </c>
      <c r="X189" s="1" t="s">
        <v>100</v>
      </c>
      <c r="Y189" s="1">
        <v>2.2975880543378482</v>
      </c>
      <c r="Z189" s="1" t="s">
        <v>100</v>
      </c>
      <c r="AA189" s="1">
        <v>2.1660410807626231</v>
      </c>
      <c r="AB189" s="1" t="s">
        <v>100</v>
      </c>
      <c r="AC189" s="1">
        <v>1.980298996584988</v>
      </c>
    </row>
    <row r="190" spans="19:29" ht="15" customHeight="1">
      <c r="S190" s="1" t="s">
        <v>101</v>
      </c>
      <c r="T190" s="1" t="s">
        <v>101</v>
      </c>
      <c r="U190" s="1">
        <v>0.85829889711286644</v>
      </c>
      <c r="V190" s="1" t="s">
        <v>101</v>
      </c>
      <c r="W190" s="1">
        <v>0.91327520284857233</v>
      </c>
      <c r="X190" s="1" t="s">
        <v>101</v>
      </c>
      <c r="Y190" s="1">
        <v>1.1090397470759477</v>
      </c>
      <c r="Z190" s="1" t="s">
        <v>101</v>
      </c>
      <c r="AA190" s="1">
        <v>0.94527633950592405</v>
      </c>
      <c r="AB190" s="1" t="s">
        <v>101</v>
      </c>
      <c r="AC190" s="1">
        <v>0.81078046705336737</v>
      </c>
    </row>
    <row r="191" spans="19:29" ht="15" customHeight="1">
      <c r="S191" s="1" t="s">
        <v>102</v>
      </c>
      <c r="T191" s="1" t="s">
        <v>102</v>
      </c>
      <c r="U191" s="1">
        <v>1.2199614207405185</v>
      </c>
      <c r="V191" s="1" t="s">
        <v>102</v>
      </c>
      <c r="W191" s="1">
        <v>1.916939665664358</v>
      </c>
      <c r="X191" s="1" t="s">
        <v>102</v>
      </c>
      <c r="Y191" s="1">
        <v>1.4705692271497135</v>
      </c>
      <c r="Z191" s="1" t="s">
        <v>102</v>
      </c>
      <c r="AA191" s="1">
        <v>2.8524267260126606</v>
      </c>
      <c r="AB191" s="1" t="s">
        <v>102</v>
      </c>
      <c r="AC191" s="1">
        <v>1.6187533622582693</v>
      </c>
    </row>
  </sheetData>
  <sheetProtection password="88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windowProtection="1" showGridLines="0" showRowColHeaders="0" tabSelected="1" workbookViewId="0">
      <selection activeCell="A26" sqref="A26"/>
    </sheetView>
  </sheetViews>
  <sheetFormatPr defaultColWidth="0" defaultRowHeight="15" zeroHeight="1"/>
  <cols>
    <col min="1" max="11" width="9.140625" customWidth="1"/>
    <col min="12" max="12" width="9.5703125" customWidth="1"/>
    <col min="13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</sheetData>
  <sheetProtection password="8805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M79"/>
  <sheetViews>
    <sheetView windowProtection="1" showGridLines="0" workbookViewId="0">
      <selection activeCell="F22" sqref="F22"/>
    </sheetView>
  </sheetViews>
  <sheetFormatPr defaultColWidth="0" defaultRowHeight="14.25" zeroHeight="1"/>
  <cols>
    <col min="1" max="1" width="4" style="9" customWidth="1"/>
    <col min="2" max="2" width="9" style="9" customWidth="1"/>
    <col min="3" max="3" width="24.85546875" style="9" customWidth="1"/>
    <col min="4" max="4" width="13.42578125" style="9" customWidth="1"/>
    <col min="5" max="5" width="12.42578125" style="9" customWidth="1"/>
    <col min="6" max="6" width="14.85546875" style="9" customWidth="1"/>
    <col min="7" max="7" width="9.5703125" style="9" customWidth="1"/>
    <col min="8" max="16" width="9" style="9" customWidth="1"/>
    <col min="17" max="17" width="1.28515625" style="9" customWidth="1"/>
    <col min="18" max="18" width="9.5703125" style="9" customWidth="1"/>
    <col min="19" max="39" width="9" style="9" hidden="1" customWidth="1"/>
    <col min="40" max="16384" width="9" style="9" hidden="1"/>
  </cols>
  <sheetData>
    <row r="1" spans="1:39" s="6" customFormat="1" ht="15.75">
      <c r="A1" s="2" t="s">
        <v>110</v>
      </c>
      <c r="B1" s="2"/>
      <c r="C1" s="2"/>
      <c r="D1" s="2"/>
      <c r="E1" s="2"/>
      <c r="F1" s="2"/>
      <c r="G1" s="2"/>
      <c r="H1" s="2"/>
      <c r="I1" s="4" t="s">
        <v>111</v>
      </c>
      <c r="J1" s="2"/>
      <c r="K1" s="2"/>
      <c r="L1" s="4" t="s">
        <v>112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7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75">
      <c r="A4" s="3"/>
      <c r="B4" s="3"/>
      <c r="C4" s="3"/>
      <c r="D4" s="3"/>
      <c r="E4" s="3"/>
      <c r="F4" s="3"/>
      <c r="G4" s="41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75">
      <c r="A5" s="3"/>
      <c r="B5" s="3"/>
      <c r="C5" s="3"/>
      <c r="D5" s="3"/>
      <c r="E5" s="3"/>
      <c r="F5" s="3"/>
      <c r="G5" s="41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75">
      <c r="A6" s="3"/>
      <c r="B6" s="3"/>
      <c r="C6" s="3"/>
      <c r="D6" s="3"/>
      <c r="E6" s="3"/>
      <c r="F6" s="3"/>
      <c r="G6" s="41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/>
    <row r="8" spans="1:39" ht="27.75">
      <c r="C8" s="5"/>
      <c r="D8" s="5"/>
      <c r="E8" s="60" t="s">
        <v>122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3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5" thickBot="1"/>
    <row r="11" spans="1:39" ht="15" customHeight="1">
      <c r="A11" s="10"/>
      <c r="B11" s="11"/>
      <c r="C11" s="12"/>
      <c r="D11" s="12"/>
      <c r="E11" s="12"/>
      <c r="F11" s="12"/>
      <c r="G11" s="13"/>
      <c r="H11" s="61" t="s">
        <v>123</v>
      </c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14"/>
      <c r="T11" s="14"/>
      <c r="U11" s="14"/>
      <c r="V11" s="14"/>
      <c r="W11" s="14"/>
      <c r="X11" s="14"/>
      <c r="Y11" s="14"/>
      <c r="Z11" s="14"/>
    </row>
    <row r="12" spans="1:39" ht="15" customHeight="1">
      <c r="A12" s="10"/>
      <c r="B12" s="15"/>
      <c r="C12" s="16"/>
      <c r="D12" s="16"/>
      <c r="E12" s="16"/>
      <c r="F12" s="16"/>
      <c r="G12" s="17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14"/>
      <c r="T12" s="14"/>
      <c r="U12" s="14"/>
      <c r="V12" s="14"/>
      <c r="W12" s="14"/>
      <c r="X12" s="14"/>
      <c r="Y12" s="14"/>
      <c r="Z12" s="14"/>
    </row>
    <row r="13" spans="1:39" ht="15" customHeight="1">
      <c r="A13" s="10"/>
      <c r="B13" s="15" t="s">
        <v>103</v>
      </c>
      <c r="C13" s="18"/>
      <c r="D13" s="18"/>
      <c r="E13" s="16"/>
      <c r="F13" s="16"/>
      <c r="G13" s="17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14"/>
      <c r="T13" s="14"/>
      <c r="U13" s="14"/>
      <c r="V13" s="14"/>
      <c r="W13" s="14"/>
      <c r="X13" s="14"/>
      <c r="Y13" s="14"/>
      <c r="Z13" s="14"/>
    </row>
    <row r="14" spans="1:39" ht="15.75" customHeight="1">
      <c r="A14" s="10"/>
      <c r="B14" s="15"/>
      <c r="C14" s="16"/>
      <c r="D14" s="19" t="s">
        <v>119</v>
      </c>
      <c r="E14" s="19"/>
      <c r="F14" s="19" t="s">
        <v>125</v>
      </c>
      <c r="G14" s="17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14"/>
      <c r="T14" s="14"/>
      <c r="U14" s="14"/>
      <c r="V14" s="14"/>
      <c r="W14" s="14"/>
      <c r="X14" s="14"/>
      <c r="Y14" s="14"/>
      <c r="Z14" s="14"/>
    </row>
    <row r="15" spans="1:39" ht="15">
      <c r="A15" s="10"/>
      <c r="B15" s="15" t="s">
        <v>124</v>
      </c>
      <c r="C15" s="42"/>
      <c r="D15" s="43">
        <v>2018</v>
      </c>
      <c r="E15" s="42"/>
      <c r="F15" s="48">
        <f>VLOOKUP(Decision,SDE!$K$3:$R$96,6)</f>
        <v>0.4486</v>
      </c>
      <c r="G15" s="17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14"/>
      <c r="T15" s="14"/>
      <c r="U15" s="14"/>
      <c r="V15" s="14"/>
      <c r="W15" s="14"/>
      <c r="X15" s="14"/>
      <c r="Y15" s="14"/>
      <c r="Z15" s="14"/>
    </row>
    <row r="16" spans="1:39" ht="15">
      <c r="A16" s="10"/>
      <c r="B16" s="15" t="s">
        <v>124</v>
      </c>
      <c r="C16" s="42"/>
      <c r="D16" s="43">
        <v>2017</v>
      </c>
      <c r="E16" s="42"/>
      <c r="F16" s="48">
        <f>VLOOKUP(Decision,SDE!$K$3:$R$96,5)</f>
        <v>0.49449374951606073</v>
      </c>
      <c r="G16" s="16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14"/>
      <c r="T16" s="14"/>
      <c r="U16" s="14"/>
      <c r="V16" s="14"/>
      <c r="W16" s="14"/>
      <c r="X16" s="14"/>
      <c r="Y16" s="14"/>
      <c r="Z16" s="14"/>
    </row>
    <row r="17" spans="1:39" ht="15">
      <c r="A17" s="10"/>
      <c r="B17" s="15" t="s">
        <v>124</v>
      </c>
      <c r="C17" s="42"/>
      <c r="D17" s="43">
        <v>2016</v>
      </c>
      <c r="E17" s="42"/>
      <c r="F17" s="48">
        <f>VLOOKUP(Decision,SDE!$K$3:$R$96,4)</f>
        <v>0.44714918300000001</v>
      </c>
      <c r="G17" s="42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4"/>
      <c r="T17" s="14"/>
      <c r="U17" s="14"/>
      <c r="V17" s="14"/>
      <c r="W17" s="14"/>
      <c r="X17" s="14"/>
      <c r="Y17" s="14"/>
      <c r="Z17" s="14"/>
    </row>
    <row r="18" spans="1:39" ht="15">
      <c r="A18" s="10"/>
      <c r="B18" s="15" t="s">
        <v>124</v>
      </c>
      <c r="C18" s="42"/>
      <c r="D18" s="43">
        <v>2015</v>
      </c>
      <c r="E18" s="42"/>
      <c r="F18" s="48">
        <f>VLOOKUP(Decision,SDE!$K$3:$R$96,3)</f>
        <v>0.50131629606481198</v>
      </c>
      <c r="G18" s="42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14"/>
      <c r="T18" s="14"/>
      <c r="U18" s="14"/>
      <c r="V18" s="14"/>
      <c r="W18" s="14"/>
      <c r="X18" s="14"/>
      <c r="Y18" s="14"/>
      <c r="Z18" s="14"/>
    </row>
    <row r="19" spans="1:39" ht="15">
      <c r="A19" s="10"/>
      <c r="B19" s="15" t="s">
        <v>124</v>
      </c>
      <c r="C19" s="42"/>
      <c r="D19" s="43">
        <v>2014</v>
      </c>
      <c r="E19" s="42"/>
      <c r="F19" s="48">
        <f>VLOOKUP(Decision,SDE!$K$3:$R$96,2)</f>
        <v>0.52767358818010712</v>
      </c>
      <c r="G19" s="42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14"/>
      <c r="T19" s="14"/>
      <c r="U19" s="14"/>
      <c r="V19" s="14"/>
      <c r="W19" s="14"/>
      <c r="X19" s="14"/>
      <c r="Y19" s="14"/>
      <c r="Z19" s="14"/>
    </row>
    <row r="20" spans="1:39" ht="15">
      <c r="A20" s="10"/>
      <c r="B20" s="20"/>
      <c r="C20" s="42"/>
      <c r="D20" s="42"/>
      <c r="E20" s="42"/>
      <c r="F20" s="42"/>
      <c r="G20" s="42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14"/>
      <c r="T20" s="14"/>
      <c r="U20" s="14"/>
      <c r="V20" s="14"/>
      <c r="W20" s="14"/>
      <c r="X20" s="14"/>
      <c r="Y20" s="14"/>
      <c r="Z20" s="14"/>
    </row>
    <row r="21" spans="1:39" ht="15" thickBot="1">
      <c r="A21" s="10"/>
      <c r="B21" s="15"/>
      <c r="C21" s="16"/>
      <c r="D21" s="19" t="s">
        <v>2</v>
      </c>
      <c r="E21" s="19"/>
      <c r="F21" s="19" t="s">
        <v>104</v>
      </c>
      <c r="G21" s="17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14"/>
      <c r="T21" s="14"/>
      <c r="U21" s="14"/>
      <c r="V21" s="14"/>
      <c r="W21" s="14"/>
      <c r="X21" s="14"/>
      <c r="Y21" s="14"/>
      <c r="Z21" s="14"/>
    </row>
    <row r="22" spans="1:39" ht="15" customHeight="1" thickBot="1">
      <c r="A22" s="10"/>
      <c r="B22" s="20" t="s">
        <v>126</v>
      </c>
      <c r="C22" s="42"/>
      <c r="D22" s="49">
        <f>VLOOKUP(Decision,SDE!$K$3:$R$96,7)</f>
        <v>0.4486</v>
      </c>
      <c r="E22" s="42"/>
      <c r="F22" s="49">
        <f>AVERAGE($F$15:$F$19)</f>
        <v>0.48384656335219595</v>
      </c>
      <c r="G22" s="17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14"/>
      <c r="T22" s="14"/>
      <c r="U22" s="14"/>
      <c r="V22" s="14"/>
      <c r="W22" s="14"/>
      <c r="X22" s="14"/>
      <c r="Y22" s="14"/>
      <c r="Z22" s="14"/>
    </row>
    <row r="23" spans="1:39" ht="15" customHeight="1">
      <c r="A23" s="10"/>
      <c r="B23" s="20"/>
      <c r="C23" s="42"/>
      <c r="D23" s="42"/>
      <c r="E23" s="42"/>
      <c r="F23" s="42"/>
      <c r="G23" s="17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14"/>
      <c r="T23" s="14"/>
      <c r="U23" s="14"/>
      <c r="V23" s="14"/>
      <c r="W23" s="14"/>
      <c r="X23" s="14"/>
      <c r="Y23" s="14"/>
      <c r="Z23" s="14"/>
    </row>
    <row r="24" spans="1:39" ht="15.75" customHeight="1" thickBot="1">
      <c r="A24" s="10"/>
      <c r="B24" s="15"/>
      <c r="C24" s="16"/>
      <c r="D24" s="16"/>
      <c r="E24" s="16"/>
      <c r="F24" s="16"/>
      <c r="G24" s="17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6.5" thickBot="1">
      <c r="A25" s="10"/>
      <c r="B25" s="22" t="s">
        <v>127</v>
      </c>
      <c r="C25" s="16"/>
      <c r="D25" s="16"/>
      <c r="E25" s="49">
        <f>AVERAGE($D$22,$F$22)</f>
        <v>0.46622328167609794</v>
      </c>
      <c r="F25" s="21"/>
      <c r="G25" s="17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.75" customHeight="1" thickBot="1">
      <c r="A26" s="10"/>
      <c r="B26" s="23"/>
      <c r="C26" s="24"/>
      <c r="D26" s="24"/>
      <c r="E26" s="24"/>
      <c r="F26" s="24"/>
      <c r="G26" s="25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>
      <c r="A27" s="10"/>
    </row>
    <row r="28" spans="1:39" ht="6" customHeight="1"/>
    <row r="29" spans="1:39"/>
    <row r="30" spans="1:39" s="6" customFormat="1" ht="15.75">
      <c r="A30" s="2" t="s">
        <v>110</v>
      </c>
      <c r="B30" s="2"/>
      <c r="C30" s="2"/>
      <c r="D30" s="2"/>
      <c r="E30" s="2"/>
      <c r="F30" s="2"/>
      <c r="G30" s="2"/>
      <c r="H30" s="2"/>
      <c r="I30" s="4" t="s">
        <v>111</v>
      </c>
      <c r="J30" s="2"/>
      <c r="K30" s="2"/>
      <c r="L30" s="4" t="s">
        <v>112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idden="1"/>
    <row r="32" spans="1:3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sheetProtection password="8805" sheet="1" objects="1" scenarios="1"/>
  <mergeCells count="2">
    <mergeCell ref="E8:Q8"/>
    <mergeCell ref="H11:R26"/>
  </mergeCells>
  <hyperlinks>
    <hyperlink ref="I1" r:id="rId1"/>
    <hyperlink ref="L1" r:id="rId2"/>
    <hyperlink ref="I30" r:id="rId3"/>
    <hyperlink ref="L30" r:id="rId4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85725</xdr:rowOff>
                  </from>
                  <to>
                    <xdr:col>4</xdr:col>
                    <xdr:colOff>504825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78"/>
  <sheetViews>
    <sheetView windowProtection="1" showGridLines="0" workbookViewId="0">
      <selection activeCell="F6" sqref="F6"/>
    </sheetView>
  </sheetViews>
  <sheetFormatPr defaultColWidth="0" defaultRowHeight="14.25" customHeight="1" zeroHeight="1"/>
  <cols>
    <col min="1" max="1" width="4" style="9" customWidth="1"/>
    <col min="2" max="2" width="9" style="9" customWidth="1"/>
    <col min="3" max="3" width="24.85546875" style="9" customWidth="1"/>
    <col min="4" max="4" width="13.42578125" style="9" customWidth="1"/>
    <col min="5" max="5" width="12.42578125" style="9" customWidth="1"/>
    <col min="6" max="6" width="14.85546875" style="9" customWidth="1"/>
    <col min="7" max="7" width="9.5703125" style="9" customWidth="1"/>
    <col min="8" max="16" width="9" style="9" customWidth="1"/>
    <col min="17" max="17" width="1.28515625" style="9" customWidth="1"/>
    <col min="18" max="18" width="9.5703125" style="9" customWidth="1"/>
    <col min="19" max="39" width="9" style="9" hidden="1" customWidth="1"/>
    <col min="40" max="16384" width="9" style="9" hidden="1"/>
  </cols>
  <sheetData>
    <row r="1" spans="1:39" s="6" customFormat="1" ht="15.75">
      <c r="A1" s="2" t="s">
        <v>110</v>
      </c>
      <c r="B1" s="2"/>
      <c r="C1" s="2"/>
      <c r="D1" s="2"/>
      <c r="E1" s="2"/>
      <c r="F1" s="2"/>
      <c r="G1" s="2"/>
      <c r="H1" s="2"/>
      <c r="I1" s="4" t="s">
        <v>111</v>
      </c>
      <c r="J1" s="2"/>
      <c r="K1" s="2"/>
      <c r="L1" s="4" t="s">
        <v>112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7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75">
      <c r="A4" s="3"/>
      <c r="B4" s="3"/>
      <c r="C4" s="3"/>
      <c r="D4" s="3"/>
      <c r="E4" s="3"/>
      <c r="F4" s="3"/>
      <c r="G4" s="41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75">
      <c r="A5" s="3"/>
      <c r="B5" s="3"/>
      <c r="C5" s="3"/>
      <c r="D5" s="3"/>
      <c r="E5" s="3"/>
      <c r="F5" s="3"/>
      <c r="G5" s="41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75">
      <c r="A6" s="3"/>
      <c r="B6" s="3"/>
      <c r="C6" s="3"/>
      <c r="D6" s="3"/>
      <c r="E6" s="3"/>
      <c r="F6" s="3"/>
      <c r="G6" s="41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/>
    <row r="8" spans="1:39" ht="27.75">
      <c r="C8" s="5"/>
      <c r="D8" s="5"/>
      <c r="E8" s="60" t="s">
        <v>129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3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5" thickBot="1"/>
    <row r="11" spans="1:39" ht="15" customHeight="1">
      <c r="A11" s="10"/>
      <c r="B11" s="11"/>
      <c r="C11" s="12"/>
      <c r="D11" s="12"/>
      <c r="E11" s="12"/>
      <c r="F11" s="12"/>
      <c r="G11" s="13"/>
      <c r="H11" s="61" t="s">
        <v>130</v>
      </c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14"/>
      <c r="T11" s="14"/>
      <c r="U11" s="14"/>
      <c r="V11" s="14"/>
      <c r="W11" s="14"/>
      <c r="X11" s="14"/>
      <c r="Y11" s="14"/>
      <c r="Z11" s="14"/>
    </row>
    <row r="12" spans="1:39" ht="15" customHeight="1">
      <c r="A12" s="10"/>
      <c r="B12" s="15"/>
      <c r="C12" s="16"/>
      <c r="D12" s="16"/>
      <c r="E12" s="16"/>
      <c r="F12" s="16"/>
      <c r="G12" s="17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14"/>
      <c r="T12" s="14"/>
      <c r="U12" s="14"/>
      <c r="V12" s="14"/>
      <c r="W12" s="14"/>
      <c r="X12" s="14"/>
      <c r="Y12" s="14"/>
      <c r="Z12" s="14"/>
    </row>
    <row r="13" spans="1:39" ht="15" customHeight="1">
      <c r="A13" s="10"/>
      <c r="B13" s="15" t="s">
        <v>103</v>
      </c>
      <c r="C13" s="18"/>
      <c r="D13" s="18"/>
      <c r="E13" s="16"/>
      <c r="F13" s="16"/>
      <c r="G13" s="17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14"/>
      <c r="T13" s="14"/>
      <c r="U13" s="14"/>
      <c r="V13" s="14"/>
      <c r="W13" s="14"/>
      <c r="X13" s="14"/>
      <c r="Y13" s="14"/>
      <c r="Z13" s="14"/>
    </row>
    <row r="14" spans="1:39" ht="15.75" customHeight="1">
      <c r="A14" s="10"/>
      <c r="B14" s="15"/>
      <c r="C14" s="16"/>
      <c r="D14" s="19" t="s">
        <v>119</v>
      </c>
      <c r="E14" s="19"/>
      <c r="F14" s="19" t="s">
        <v>135</v>
      </c>
      <c r="G14" s="17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14"/>
      <c r="T14" s="14"/>
      <c r="U14" s="14"/>
      <c r="V14" s="14"/>
      <c r="W14" s="14"/>
      <c r="X14" s="14"/>
      <c r="Y14" s="14"/>
      <c r="Z14" s="14"/>
    </row>
    <row r="15" spans="1:39" ht="15">
      <c r="A15" s="10"/>
      <c r="B15" s="15" t="s">
        <v>131</v>
      </c>
      <c r="C15" s="42"/>
      <c r="D15" s="43">
        <v>2018</v>
      </c>
      <c r="E15" s="55"/>
      <c r="F15" s="48">
        <f>VLOOKUP(Decision,SDA!$K$3:$R$96,6)</f>
        <v>0.35656531288173254</v>
      </c>
      <c r="G15" s="5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14"/>
      <c r="T15" s="14"/>
      <c r="U15" s="14"/>
      <c r="V15" s="14"/>
      <c r="W15" s="14"/>
      <c r="X15" s="14"/>
      <c r="Y15" s="14"/>
      <c r="Z15" s="14"/>
    </row>
    <row r="16" spans="1:39" ht="15">
      <c r="A16" s="10"/>
      <c r="B16" s="15" t="s">
        <v>131</v>
      </c>
      <c r="C16" s="42"/>
      <c r="D16" s="43">
        <v>2017</v>
      </c>
      <c r="E16" s="55"/>
      <c r="F16" s="48">
        <f>VLOOKUP(Decision,SDA!$K$3:$R$96,5)</f>
        <v>0.38981760800887677</v>
      </c>
      <c r="G16" s="5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14"/>
      <c r="T16" s="14"/>
      <c r="U16" s="14"/>
      <c r="V16" s="14"/>
      <c r="W16" s="14"/>
      <c r="X16" s="14"/>
      <c r="Y16" s="14"/>
      <c r="Z16" s="14"/>
    </row>
    <row r="17" spans="1:39" ht="15">
      <c r="A17" s="10"/>
      <c r="B17" s="15" t="s">
        <v>131</v>
      </c>
      <c r="C17" s="42"/>
      <c r="D17" s="43">
        <v>2016</v>
      </c>
      <c r="E17" s="55"/>
      <c r="F17" s="48">
        <f>VLOOKUP(Decision,SDA!$K$3:$R$96,4)</f>
        <v>0.33313802939527204</v>
      </c>
      <c r="G17" s="5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4"/>
      <c r="T17" s="14"/>
      <c r="U17" s="14"/>
      <c r="V17" s="14"/>
      <c r="W17" s="14"/>
      <c r="X17" s="14"/>
      <c r="Y17" s="14"/>
      <c r="Z17" s="14"/>
    </row>
    <row r="18" spans="1:39" ht="15">
      <c r="A18" s="10"/>
      <c r="B18" s="15" t="s">
        <v>131</v>
      </c>
      <c r="C18" s="42"/>
      <c r="D18" s="43">
        <v>2015</v>
      </c>
      <c r="E18" s="55"/>
      <c r="F18" s="48">
        <f>VLOOKUP(Decision,SDA!$K$3:$R$96,3)</f>
        <v>0.37261275613200601</v>
      </c>
      <c r="G18" s="5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14"/>
      <c r="T18" s="14"/>
      <c r="U18" s="14"/>
      <c r="V18" s="14"/>
      <c r="W18" s="14"/>
      <c r="X18" s="14"/>
      <c r="Y18" s="14"/>
      <c r="Z18" s="14"/>
    </row>
    <row r="19" spans="1:39" ht="15">
      <c r="A19" s="10"/>
      <c r="B19" s="15" t="s">
        <v>131</v>
      </c>
      <c r="C19" s="42"/>
      <c r="D19" s="43">
        <v>2014</v>
      </c>
      <c r="E19" s="55"/>
      <c r="F19" s="48">
        <f>VLOOKUP(Decision,SDA!$K$3:$R$96,2)</f>
        <v>0.40656739317867702</v>
      </c>
      <c r="G19" s="5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14"/>
      <c r="T19" s="14"/>
      <c r="U19" s="14"/>
      <c r="V19" s="14"/>
      <c r="W19" s="14"/>
      <c r="X19" s="14"/>
      <c r="Y19" s="14"/>
      <c r="Z19" s="14"/>
    </row>
    <row r="20" spans="1:39" ht="15">
      <c r="A20" s="10"/>
      <c r="B20" s="20"/>
      <c r="C20" s="42"/>
      <c r="D20" s="42"/>
      <c r="E20" s="42"/>
      <c r="F20" s="42"/>
      <c r="G20" s="56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14"/>
      <c r="T20" s="14"/>
      <c r="U20" s="14"/>
      <c r="V20" s="14"/>
      <c r="W20" s="14"/>
      <c r="X20" s="14"/>
      <c r="Y20" s="14"/>
      <c r="Z20" s="14"/>
    </row>
    <row r="21" spans="1:39" ht="15" customHeight="1" thickBot="1">
      <c r="A21" s="10"/>
      <c r="B21" s="15"/>
      <c r="C21" s="16"/>
      <c r="D21" s="19" t="s">
        <v>2</v>
      </c>
      <c r="E21" s="19"/>
      <c r="F21" s="19" t="s">
        <v>104</v>
      </c>
      <c r="G21" s="17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14"/>
      <c r="T21" s="14"/>
      <c r="U21" s="14"/>
      <c r="V21" s="14"/>
      <c r="W21" s="14"/>
      <c r="X21" s="14"/>
      <c r="Y21" s="14"/>
      <c r="Z21" s="14"/>
    </row>
    <row r="22" spans="1:39" ht="15" customHeight="1" thickBot="1">
      <c r="A22" s="10"/>
      <c r="B22" s="20" t="s">
        <v>133</v>
      </c>
      <c r="C22" s="42"/>
      <c r="D22" s="49">
        <f>VLOOKUP(Decision,SDA!$K$3:$R$96,7)</f>
        <v>0.35656531288173254</v>
      </c>
      <c r="E22" s="42"/>
      <c r="F22" s="49">
        <f>AVERAGE($F$15:$F$19)</f>
        <v>0.37174021991931289</v>
      </c>
      <c r="G22" s="17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14"/>
      <c r="T22" s="14"/>
      <c r="U22" s="14"/>
      <c r="V22" s="14"/>
      <c r="W22" s="14"/>
      <c r="X22" s="14"/>
      <c r="Y22" s="14"/>
      <c r="Z22" s="14"/>
    </row>
    <row r="23" spans="1:39" ht="15.75" customHeight="1" thickBot="1">
      <c r="A23" s="10"/>
      <c r="B23" s="20"/>
      <c r="C23" s="16"/>
      <c r="D23" s="16"/>
      <c r="E23" s="16"/>
      <c r="F23" s="16"/>
      <c r="G23" s="17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6.5" thickBot="1">
      <c r="A24" s="10"/>
      <c r="B24" s="15"/>
      <c r="C24" s="16"/>
      <c r="D24" s="16"/>
      <c r="E24" s="49">
        <f>AVERAGE($D$22,$F$22)</f>
        <v>0.36415276640052274</v>
      </c>
      <c r="F24" s="53"/>
      <c r="G24" s="57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5.75" customHeight="1">
      <c r="A25" s="10"/>
      <c r="B25" s="20" t="s">
        <v>132</v>
      </c>
      <c r="C25" s="16"/>
      <c r="D25" s="16"/>
      <c r="E25" s="16"/>
      <c r="F25" s="16"/>
      <c r="G25" s="17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.75" thickBot="1">
      <c r="A26" s="10"/>
      <c r="B26" s="58"/>
      <c r="C26" s="24"/>
      <c r="D26" s="24"/>
      <c r="E26" s="24"/>
      <c r="F26" s="24"/>
      <c r="G26" s="25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39" ht="6" customHeight="1"/>
    <row r="28" spans="1:39"/>
    <row r="29" spans="1:39" s="6" customFormat="1" ht="15.75">
      <c r="A29" s="2" t="s">
        <v>110</v>
      </c>
      <c r="B29" s="2"/>
      <c r="C29" s="2"/>
      <c r="D29" s="2"/>
      <c r="E29" s="2"/>
      <c r="F29" s="2"/>
      <c r="G29" s="2"/>
      <c r="H29" s="2"/>
      <c r="I29" s="4" t="s">
        <v>111</v>
      </c>
      <c r="J29" s="2"/>
      <c r="K29" s="2"/>
      <c r="L29" s="4" t="s">
        <v>112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idden="1"/>
    <row r="31" spans="1:39" hidden="1"/>
    <row r="32" spans="1:3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</sheetData>
  <sheetProtection password="8805" sheet="1" objects="1" scenarios="1"/>
  <mergeCells count="2">
    <mergeCell ref="E8:Q8"/>
    <mergeCell ref="H11:R26"/>
  </mergeCells>
  <hyperlinks>
    <hyperlink ref="I1" r:id="rId1"/>
    <hyperlink ref="L1" r:id="rId2"/>
    <hyperlink ref="I29" r:id="rId3"/>
    <hyperlink ref="L29" r:id="rId4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Drop Down 1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85725</xdr:rowOff>
                  </from>
                  <to>
                    <xdr:col>4</xdr:col>
                    <xdr:colOff>504825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LMB</vt:lpstr>
      <vt:lpstr>SDA</vt:lpstr>
      <vt:lpstr>SDE</vt:lpstr>
      <vt:lpstr>UTB</vt:lpstr>
      <vt:lpstr>Disclaimer</vt:lpstr>
      <vt:lpstr>Std Deviation in Equity</vt:lpstr>
      <vt:lpstr>Std Deviation in Assets</vt:lpstr>
      <vt:lpstr>SDA!Decision</vt:lpstr>
      <vt:lpstr>SDE!Decision</vt:lpstr>
      <vt:lpstr>UTB!Decision</vt:lpstr>
      <vt:lpstr>Decision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roi polanitzer</cp:lastModifiedBy>
  <dcterms:created xsi:type="dcterms:W3CDTF">2017-12-03T17:44:46Z</dcterms:created>
  <dcterms:modified xsi:type="dcterms:W3CDTF">2019-04-06T21:26:17Z</dcterms:modified>
</cp:coreProperties>
</file>